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375454A9-B290-4253-911D-2857B55453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い方" sheetId="1" r:id="rId1"/>
    <sheet name="記入例" sheetId="2" r:id="rId2"/>
    <sheet name="発注書" sheetId="3" r:id="rId3"/>
  </sheets>
  <definedNames>
    <definedName name="_xlnm.Print_Area" localSheetId="1">記入例!$A$1:$H$43</definedName>
    <definedName name="_xlnm.Print_Area" localSheetId="0">使い方!$A$1:$A$64</definedName>
    <definedName name="_xlnm.Print_Area" localSheetId="2">発注書!$A$1:$H$43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3" l="1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34" i="3" s="1"/>
  <c r="K4" i="3"/>
  <c r="K3" i="3"/>
  <c r="K2" i="3"/>
  <c r="B17" i="3" s="1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34" i="2" s="1"/>
  <c r="K4" i="2"/>
  <c r="K3" i="2"/>
  <c r="K2" i="2"/>
  <c r="B17" i="2" s="1"/>
  <c r="G35" i="3" l="1"/>
  <c r="G36" i="3" s="1"/>
  <c r="G12" i="3" s="1"/>
  <c r="G35" i="2"/>
  <c r="G36" i="2" s="1"/>
  <c r="G12" i="2" s="1"/>
</calcChain>
</file>

<file path=xl/sharedStrings.xml><?xml version="1.0" encoding="utf-8"?>
<sst xmlns="http://schemas.openxmlformats.org/spreadsheetml/2006/main" count="177" uniqueCount="126">
  <si>
    <t>■ 発注書の型（ゆいワークス 無料の型・2026年10月版）</t>
  </si>
  <si>
    <t>建材店などに、品番の決まった既製品の材料・資材（塗料・ボード・ビスなど。お店に取り寄せてもらう品も）を頼むときの発注書です。</t>
  </si>
  <si>
    <t>品名・規格・数量・単位・単価を入れると、金額・小計・消費税・合計が自動で出ます。</t>
  </si>
  <si>
    <t>マクロは使っていません（Excel 2010 以降にある関数だけで作っています）。</t>
  </si>
  <si>
    <t>■ シートは3枚</t>
  </si>
  <si>
    <t>・使い方 … このシートです。</t>
  </si>
  <si>
    <t>・記入例 … 書き方の例です（会社・番号・住所・金額は、説明のために作った架空のものです。金額は相場ではありません）。</t>
  </si>
  <si>
    <t>・発注書 … 空の発注書です。ここに入れて使います。</t>
  </si>
  <si>
    <t>■ はじめに1回だけ</t>
  </si>
  <si>
    <t>1. 開いたとき、上に黄色い帯（保護ビュー）が出て入力できないときは、ゆいワークスのホームページから取ったファイルであることを確かめてから「編集を有効にする」を押します。</t>
  </si>
  <si>
    <t>2. 「発注書」のシートの右上「発注元（自社）」に、自分の会社の名前・住所・電話とFAX・担当を入れます。</t>
  </si>
  <si>
    <t>　 ・住所と電話・FAXは、2行まで書けます。記入例のように、郵便番号のあとと FAX の前で改行すると読みやすくなります（セルの中で改行するときは、Alt キーを押しながら Enter キー）。</t>
  </si>
  <si>
    <t>3. 上書き保存します。これで「自分の会社の発注書の型」になります。</t>
  </si>
  <si>
    <t>■ 発注のたびに</t>
  </si>
  <si>
    <t>1. 型を開き、書き始める前に、［ファイル］→［名前を付けて保存］で、発注番号の名前（例：発注書_R-0123-01）にして保存してから書きます。型そのものは書きかえずに取っておきます。</t>
  </si>
  <si>
    <t>　 自動保存がオンのときは、［名前を付けて保存］のかわりに［コピーを保存］を、書き始める前に使います（自動保存がオンのまま書き始めると、型そのものに上書きされます）。</t>
  </si>
  <si>
    <t>2. うすい黄色の所に入れます。灰色の所（発注金額・金額・小計・消費税・合計）は自動で出ます。さわらないでください。</t>
  </si>
  <si>
    <t>3. 上の欄：発注番号・発注日・送り先（建材店の名前・FAX・メール）を入れます。</t>
  </si>
  <si>
    <t>　 ・発注番号は、工事番号のうしろに連番を付けると（例：R-0123-01）、あとで控えを探しやすくなります。</t>
  </si>
  <si>
    <t>　 ・工事番号がまだない会社は、工事を受けた順に番号を付けます（例：R-0123、R-0124…）。</t>
  </si>
  <si>
    <t>4. 納品の欄：工事番号と工事の種類・納品日・納品の時間・納品場所・受け取る人と連絡先を入れます。</t>
  </si>
  <si>
    <t>　 ・お客様の名前は書かず、工事番号で書きます。外の会社に送る紙なので、送りまちがえたときも、お客様の名前までは出ないようにするためです。</t>
  </si>
  <si>
    <t>　 ・現場が分かりにくいときは、備考に目印を書きます（例：当社の名前のシートがかかった足場）。</t>
  </si>
  <si>
    <t>　 ・受け取る人は、役割（例：現場担当）と会社の電話で書きます。名前や個人の携帯番号を書くかは、会社で決めてください。</t>
  </si>
  <si>
    <t>　 ・日付は 2026/11/9 のように入れます。日付のうしろに曜日が自動で出ます（例：2026/11/9(月)）。</t>
  </si>
  <si>
    <t>5. 明細：品名・規格・数量・単位・単価（税抜き）を入れます（15行まで）。</t>
  </si>
  <si>
    <t>　 ・規格には、大きさ・長さ・重さ・色の番号・入数（例：4m、20kg、1箱＝50巻）を書きます。</t>
  </si>
  <si>
    <t>　 ・数量は、単位の数を、1以上の整数で入れます（例：15kg缶を3つ → 数量 3・単位 缶）。長さや重さは規格に書き、数量は本・袋などの数にします（例：規格 4m・数量 10・単位 本）。</t>
  </si>
  <si>
    <t>　 ・数量の欄に「45kg」のような字や、2.5 のような小数を打つと、止まって知らせます（ほかから貼り付けたときは止まりません）。</t>
  </si>
  <si>
    <t>　 ・単位は、セルの右の▼から選びます。一覧にない単位は、手で打てます（一覧は I 列より右の J6〜J15 にあり、書きかえられます）。</t>
  </si>
  <si>
    <t>　 ・単価は、円の数字（税抜き・1円未満なし）で入れます。分からない品は空けておけます。そのときは、その品の金額は出ず、発注金額と合計にも入りません。明細の上に「※単価が空の品は、発注金額と合計に入っていません。」と出て、印刷にも出ます。</t>
  </si>
  <si>
    <t>　 ・明細の備考は短く（8字くらいまで）書きます。長いことは、下の「備考」の欄に書きます。</t>
  </si>
  <si>
    <t>6. 金額・小計・消費税・合計が自動で出ます。消費税は、小計の10%を、1円未満を切り捨てて出しています（げんば事務ラボ 1本目の「見積書の型」と同じ出し方）。端数の扱いは、会社の決まりに合わせてください。</t>
  </si>
  <si>
    <t>7. 送る前に、3つ確かめます。</t>
  </si>
  <si>
    <t>　 □ 宛先 … FAX番号・メールアドレスを、名刺や前の納品書と見比べる（まちがえると、現場の住所が、別の人に届きます）</t>
  </si>
  <si>
    <t>　 □ 単位 … 数量が「単位の数」になっているか。金額が大きすぎる・小さすぎるときは、単位を見直す</t>
  </si>
  <si>
    <t>　 □ 納品の日にちと時間 … 工程表と並べて、材料を使う日より前か。曜日を見て、現場が休みの日でないか。受け取る人がいる時間か（近所に知らせた作業の時間の中か）</t>
  </si>
  <si>
    <t>　 ・I 列より右の「確かめる所」に、品名があって単価が空の行・数量があって単位が空の行・品名があって数量が空の行の数が出ます。うすいオレンジの所も見直します（数量が空の品は、金額が出ず、合計にも入りません）。</t>
  </si>
  <si>
    <t>8. PDFにします。［ファイル］→［名前を付けて保存］（または［コピーを保存］）→［ファイルの種類］で［PDF (*.pdf)］を選んで［保存］。</t>
  </si>
  <si>
    <t>　 ・うすい黄色などの色は、印刷とPDFに出ない設定（白黒印刷）にしてあります。送る前に、印刷プレビューかPDFで、色が出ていないか、1枚に収まっているか、字が切れたり小さくなりすぎたりしていないか（とくに納品場所・住所・電話番号）を見ます。</t>
  </si>
  <si>
    <t>9. メールで送るときは PDF を付けて、FAX で送るときは印刷して送ります。送った発注書（PDFとExcel）は、工事番号のフォルダ（例：R-0123 外壁塗装）に控えます。</t>
  </si>
  <si>
    <t>10. 材料が届いたら、納品書とこの控えを見比べます（品名・数量・単位）。請求書が届いたときも、この控えと見比べます。</t>
  </si>
  <si>
    <t>■ この型では扱わないもの（会社の決まった書式で。書式がないときや迷ったときは、専門家に確かめてください）</t>
  </si>
  <si>
    <t>・協力会社に工事を頼む注文書・注文請書（工事の契約の書類です。書面に書く事項が法律で決まっています。相談先の例：行政書士・弁護士、都道府県の建設業の許可の窓口）</t>
  </si>
  <si>
    <t>・材料といっしょに、取り付け（工事）も頼む注文（サッシや雨どいの取り付け込みなど）。工事を頼むときと同じく、この型ではなく会社の決まった書式で</t>
  </si>
  <si>
    <t>・寸法を決めて、加工や製作を頼む注文（オーダーの金物・プレカットなど）</t>
  </si>
  <si>
    <t>・元請や取引先から指定された発注の様式があるとき（そちらに合わせてください）</t>
  </si>
  <si>
    <t>・印紙が要るかどうかや、消費税の端数など、税のこと（迷ったら、税務署か税理士さんへ）</t>
  </si>
  <si>
    <t>・書類の保存のしかた（メールで送った発注書などの保存は、税の決まりにかかわることがあります。迷ったら、税理士や税務署に確かめてください）</t>
  </si>
  <si>
    <t>■ 気をつけること</t>
  </si>
  <si>
    <t>・納品場所に現場の住所を書いた発注書は、宛先をよく確かめてから送ります。控えは会社の中で保管します。</t>
  </si>
  <si>
    <t>・このファイルや、現場の住所の入った発注書を、AIにそのまま貼りつけないでください。</t>
  </si>
  <si>
    <t>・灰色の所と、I 列より右の「確かめる所」の式は消さないでください。</t>
  </si>
  <si>
    <t>・明細の行が足りないときは、発注書を2枚に分けます。型をもう一度開いて、書き始める前に別の名前で保存し、発注番号を次の番号（例：R-0123-02）にして、残りの品を書きます（発注金額と合計は、1枚ごとに出ます）。行は足さないでください（行を足すと、1枚に収まらなくなったり、合計の式の範囲から外れたりすることがあります）。</t>
  </si>
  <si>
    <t>■ ご相談</t>
  </si>
  <si>
    <t>自分でやる時間がない方は、まとめてお手伝いします。ご相談は、ゆいワークスのお問い合わせフォームから：https://yuiworks-contact.marustudy-form.workers.dev/</t>
  </si>
  <si>
    <t>このひな形は、ゆいワークスが配布している無料の型です。自由に書きかえて使えます。</t>
  </si>
  <si>
    <t>発注書（記入例）</t>
  </si>
  <si>
    <t>■ 確かめる所（I 列から右は印刷されません）</t>
  </si>
  <si>
    <t>品名があって、単価が空の行</t>
  </si>
  <si>
    <t>発注番号</t>
  </si>
  <si>
    <t>R-0123-01</t>
  </si>
  <si>
    <t>数量があって、単位が空の行</t>
  </si>
  <si>
    <t>発注日</t>
  </si>
  <si>
    <t>品名があって、数量が空の行</t>
  </si>
  <si>
    <t>■ 単位の一覧（▼に出る言葉・書きかえてよい）</t>
  </si>
  <si>
    <t>サンプル建材店</t>
  </si>
  <si>
    <t>御中</t>
  </si>
  <si>
    <t>発注元（自社）</t>
  </si>
  <si>
    <t>缶</t>
  </si>
  <si>
    <t>FAX</t>
  </si>
  <si>
    <t>000-000-0000</t>
  </si>
  <si>
    <t>会社名</t>
  </si>
  <si>
    <t>サンプル塗装株式会社</t>
  </si>
  <si>
    <t>本</t>
  </si>
  <si>
    <t>メール</t>
  </si>
  <si>
    <t>〇〇〇〇（名刺のとおり）</t>
  </si>
  <si>
    <t>住所</t>
  </si>
  <si>
    <t>〒000-0000
〇〇県サンプル市〇〇町4-5-6</t>
  </si>
  <si>
    <t>枚</t>
  </si>
  <si>
    <t>電話・FAX</t>
  </si>
  <si>
    <t>TEL 000-000-0000
FAX 000-000-0000</t>
  </si>
  <si>
    <t>巻</t>
  </si>
  <si>
    <t>下記のとおり、発注いたします。</t>
  </si>
  <si>
    <t>担当</t>
  </si>
  <si>
    <t>工事部（〇〇）</t>
  </si>
  <si>
    <t>箱</t>
  </si>
  <si>
    <t>袋</t>
  </si>
  <si>
    <t>工事番号・工事の種類</t>
  </si>
  <si>
    <t>R-0123 外壁塗装</t>
  </si>
  <si>
    <t>発注金額</t>
  </si>
  <si>
    <t>個</t>
  </si>
  <si>
    <t>納品日</t>
  </si>
  <si>
    <t>（消費税込）</t>
  </si>
  <si>
    <t>組</t>
  </si>
  <si>
    <t>納品の時間</t>
  </si>
  <si>
    <t>午前（9時〜11時）</t>
  </si>
  <si>
    <t>セット</t>
  </si>
  <si>
    <t>納品場所</t>
  </si>
  <si>
    <t>〇〇県サンプル市〇〇町3-1-2
（R-0123 の現場）</t>
  </si>
  <si>
    <t>ケース</t>
  </si>
  <si>
    <t>受け取る人・連絡先</t>
  </si>
  <si>
    <t>現場担当（会社 000-000-0000）</t>
  </si>
  <si>
    <t>No</t>
  </si>
  <si>
    <t>品名</t>
  </si>
  <si>
    <t>規格・色・入数</t>
  </si>
  <si>
    <t>数量</t>
  </si>
  <si>
    <t>単位</t>
  </si>
  <si>
    <t>単価（税抜）</t>
  </si>
  <si>
    <t>金額（税抜）</t>
  </si>
  <si>
    <t>備考</t>
  </si>
  <si>
    <t>下塗り材（シーラー・水性）</t>
  </si>
  <si>
    <t>15kg缶</t>
  </si>
  <si>
    <t>外壁用塗料（シリコン系）</t>
  </si>
  <si>
    <t>15kg缶・白（標準色）</t>
  </si>
  <si>
    <t>養生シート</t>
  </si>
  <si>
    <t>幅1,800mm×100m</t>
  </si>
  <si>
    <t>マスキングテープ</t>
  </si>
  <si>
    <t>幅24mm×18m（1箱＝50巻）</t>
  </si>
  <si>
    <t>ローラー（替え）</t>
  </si>
  <si>
    <t>7インチ・中毛</t>
  </si>
  <si>
    <t>小計</t>
  </si>
  <si>
    <t>消費税（10%）</t>
  </si>
  <si>
    <t>合計（税込）</t>
  </si>
  <si>
    <t>・数量や納品の日がそろわないときは、お電話でお知らせください。</t>
  </si>
  <si>
    <t>発　注　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</si>
</sst>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yyyy/m/d\(aaa\)"/>
    <numFmt numFmtId="178" formatCode="&quot;￥&quot;#,##0&quot;-&quot;"/>
    <numFmt numFmtId="179" formatCode="0&quot;行&quot;"/>
  </numFmts>
  <fonts count="10">
    <font>
      <sz val="11"/>
      <color theme="1"/>
      <name val="ＭＳ Ｐゴシック"/>
      <family val="2"/>
      <scheme val="minor"/>
    </font>
    <font>
      <b/>
      <sz val="10"/>
      <name val="Yu Gothic"/>
    </font>
    <font>
      <sz val="10"/>
      <name val="Yu Gothic"/>
    </font>
    <font>
      <b/>
      <sz val="20"/>
      <name val="Yu Gothic"/>
    </font>
    <font>
      <b/>
      <sz val="13"/>
      <name val="Yu Gothic"/>
    </font>
    <font>
      <b/>
      <sz val="9"/>
      <name val="Yu Gothic"/>
    </font>
    <font>
      <sz val="9"/>
      <name val="Yu Gothic"/>
    </font>
    <font>
      <b/>
      <sz val="16"/>
      <name val="Yu Gothic"/>
    </font>
    <font>
      <b/>
      <sz val="12"/>
      <name val="Yu Gothic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179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4" borderId="1" xfId="0" applyNumberFormat="1" applyFont="1" applyFill="1" applyBorder="1" applyAlignment="1">
      <alignment vertical="center"/>
    </xf>
    <xf numFmtId="3" fontId="8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shrinkToFit="1"/>
    </xf>
    <xf numFmtId="0" fontId="0" fillId="3" borderId="1" xfId="0" applyFill="1" applyBorder="1"/>
    <xf numFmtId="177" fontId="2" fillId="3" borderId="1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6" fillId="3" borderId="1" xfId="0" applyFont="1" applyFill="1" applyBorder="1" applyAlignment="1">
      <alignment vertical="center" shrinkToFit="1"/>
    </xf>
    <xf numFmtId="178" fontId="7" fillId="4" borderId="0" xfId="0" applyNumberFormat="1" applyFont="1" applyFill="1" applyAlignment="1">
      <alignment horizontal="right" vertical="center"/>
    </xf>
    <xf numFmtId="0" fontId="0" fillId="4" borderId="0" xfId="0" applyFill="1"/>
    <xf numFmtId="0" fontId="5" fillId="0" borderId="0" xfId="0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shrinkToFit="1"/>
    </xf>
  </cellXfs>
  <cellStyles count="1">
    <cellStyle name="標準" xfId="0" builtinId="0"/>
  </cellStyles>
  <dxfs count="8"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4"/>
  <sheetViews>
    <sheetView tabSelected="1" workbookViewId="0"/>
  </sheetViews>
  <sheetFormatPr defaultRowHeight="13.2"/>
  <cols>
    <col min="1" max="1" width="110" customWidth="1"/>
  </cols>
  <sheetData>
    <row r="1" spans="1:1" ht="16.2" customHeight="1">
      <c r="A1" s="1" t="s">
        <v>0</v>
      </c>
    </row>
    <row r="2" spans="1:1" ht="34.799999999999997" customHeight="1">
      <c r="A2" s="2" t="s">
        <v>1</v>
      </c>
    </row>
    <row r="3" spans="1:1" ht="16.2" customHeight="1">
      <c r="A3" s="2" t="s">
        <v>2</v>
      </c>
    </row>
    <row r="4" spans="1:1" ht="16.2" customHeight="1">
      <c r="A4" s="2" t="s">
        <v>3</v>
      </c>
    </row>
    <row r="5" spans="1:1" ht="16.2">
      <c r="A5" s="2"/>
    </row>
    <row r="6" spans="1:1" ht="16.2" customHeight="1">
      <c r="A6" s="1" t="s">
        <v>4</v>
      </c>
    </row>
    <row r="7" spans="1:1" ht="16.2" customHeight="1">
      <c r="A7" s="2" t="s">
        <v>5</v>
      </c>
    </row>
    <row r="8" spans="1:1" ht="16.2" customHeight="1">
      <c r="A8" s="2" t="s">
        <v>6</v>
      </c>
    </row>
    <row r="9" spans="1:1" ht="16.2" customHeight="1">
      <c r="A9" s="2" t="s">
        <v>7</v>
      </c>
    </row>
    <row r="10" spans="1:1" ht="16.2">
      <c r="A10" s="2"/>
    </row>
    <row r="11" spans="1:1" ht="16.2" customHeight="1">
      <c r="A11" s="1" t="s">
        <v>8</v>
      </c>
    </row>
    <row r="12" spans="1:1" ht="34.799999999999997" customHeight="1">
      <c r="A12" s="2" t="s">
        <v>9</v>
      </c>
    </row>
    <row r="13" spans="1:1" ht="16.2" customHeight="1">
      <c r="A13" s="2" t="s">
        <v>10</v>
      </c>
    </row>
    <row r="14" spans="1:1" ht="34.799999999999997" customHeight="1">
      <c r="A14" s="2" t="s">
        <v>11</v>
      </c>
    </row>
    <row r="15" spans="1:1" ht="16.2" customHeight="1">
      <c r="A15" s="2" t="s">
        <v>12</v>
      </c>
    </row>
    <row r="16" spans="1:1" ht="16.2">
      <c r="A16" s="2"/>
    </row>
    <row r="17" spans="1:1" ht="16.2" customHeight="1">
      <c r="A17" s="1" t="s">
        <v>13</v>
      </c>
    </row>
    <row r="18" spans="1:1" ht="34.799999999999997" customHeight="1">
      <c r="A18" s="2" t="s">
        <v>14</v>
      </c>
    </row>
    <row r="19" spans="1:1" ht="34.799999999999997" customHeight="1">
      <c r="A19" s="2" t="s">
        <v>15</v>
      </c>
    </row>
    <row r="20" spans="1:1" ht="16.2" customHeight="1">
      <c r="A20" s="2" t="s">
        <v>16</v>
      </c>
    </row>
    <row r="21" spans="1:1" ht="16.2" customHeight="1">
      <c r="A21" s="2" t="s">
        <v>17</v>
      </c>
    </row>
    <row r="22" spans="1:1" ht="16.2" customHeight="1">
      <c r="A22" s="2" t="s">
        <v>18</v>
      </c>
    </row>
    <row r="23" spans="1:1" ht="16.2" customHeight="1">
      <c r="A23" s="2" t="s">
        <v>19</v>
      </c>
    </row>
    <row r="24" spans="1:1" ht="16.2" customHeight="1">
      <c r="A24" s="2" t="s">
        <v>20</v>
      </c>
    </row>
    <row r="25" spans="1:1" ht="34.799999999999997" customHeight="1">
      <c r="A25" s="2" t="s">
        <v>21</v>
      </c>
    </row>
    <row r="26" spans="1:1" ht="16.2" customHeight="1">
      <c r="A26" s="2" t="s">
        <v>22</v>
      </c>
    </row>
    <row r="27" spans="1:1" ht="34.799999999999997" customHeight="1">
      <c r="A27" s="2" t="s">
        <v>23</v>
      </c>
    </row>
    <row r="28" spans="1:1" ht="16.2" customHeight="1">
      <c r="A28" s="2" t="s">
        <v>24</v>
      </c>
    </row>
    <row r="29" spans="1:1" ht="16.2" customHeight="1">
      <c r="A29" s="2" t="s">
        <v>25</v>
      </c>
    </row>
    <row r="30" spans="1:1" ht="16.2" customHeight="1">
      <c r="A30" s="2" t="s">
        <v>26</v>
      </c>
    </row>
    <row r="31" spans="1:1" ht="34.799999999999997" customHeight="1">
      <c r="A31" s="2" t="s">
        <v>27</v>
      </c>
    </row>
    <row r="32" spans="1:1" ht="34.799999999999997" customHeight="1">
      <c r="A32" s="2" t="s">
        <v>28</v>
      </c>
    </row>
    <row r="33" spans="1:1" ht="34.799999999999997" customHeight="1">
      <c r="A33" s="2" t="s">
        <v>29</v>
      </c>
    </row>
    <row r="34" spans="1:1" ht="52.2" customHeight="1">
      <c r="A34" s="2" t="s">
        <v>30</v>
      </c>
    </row>
    <row r="35" spans="1:1" ht="16.2" customHeight="1">
      <c r="A35" s="2" t="s">
        <v>31</v>
      </c>
    </row>
    <row r="36" spans="1:1" ht="34.799999999999997" customHeight="1">
      <c r="A36" s="2" t="s">
        <v>32</v>
      </c>
    </row>
    <row r="37" spans="1:1" ht="16.2" customHeight="1">
      <c r="A37" s="2" t="s">
        <v>33</v>
      </c>
    </row>
    <row r="38" spans="1:1" ht="16.2" customHeight="1">
      <c r="A38" s="2" t="s">
        <v>34</v>
      </c>
    </row>
    <row r="39" spans="1:1" ht="16.2" customHeight="1">
      <c r="A39" s="2" t="s">
        <v>35</v>
      </c>
    </row>
    <row r="40" spans="1:1" ht="34.799999999999997" customHeight="1">
      <c r="A40" s="2" t="s">
        <v>36</v>
      </c>
    </row>
    <row r="41" spans="1:1" ht="34.799999999999997" customHeight="1">
      <c r="A41" s="2" t="s">
        <v>37</v>
      </c>
    </row>
    <row r="42" spans="1:1" ht="34.799999999999997" customHeight="1">
      <c r="A42" s="2" t="s">
        <v>38</v>
      </c>
    </row>
    <row r="43" spans="1:1" ht="52.2" customHeight="1">
      <c r="A43" s="2" t="s">
        <v>39</v>
      </c>
    </row>
    <row r="44" spans="1:1" ht="34.799999999999997" customHeight="1">
      <c r="A44" s="2" t="s">
        <v>40</v>
      </c>
    </row>
    <row r="45" spans="1:1" ht="16.2" customHeight="1">
      <c r="A45" s="2" t="s">
        <v>41</v>
      </c>
    </row>
    <row r="46" spans="1:1" ht="16.2">
      <c r="A46" s="2"/>
    </row>
    <row r="47" spans="1:1" ht="16.2" customHeight="1">
      <c r="A47" s="1" t="s">
        <v>42</v>
      </c>
    </row>
    <row r="48" spans="1:1" ht="34.799999999999997" customHeight="1">
      <c r="A48" s="2" t="s">
        <v>43</v>
      </c>
    </row>
    <row r="49" spans="1:1" ht="34.799999999999997" customHeight="1">
      <c r="A49" s="2" t="s">
        <v>44</v>
      </c>
    </row>
    <row r="50" spans="1:1" ht="16.2" customHeight="1">
      <c r="A50" s="2" t="s">
        <v>45</v>
      </c>
    </row>
    <row r="51" spans="1:1" ht="16.2" customHeight="1">
      <c r="A51" s="2" t="s">
        <v>46</v>
      </c>
    </row>
    <row r="52" spans="1:1" ht="16.2" customHeight="1">
      <c r="A52" s="2" t="s">
        <v>47</v>
      </c>
    </row>
    <row r="53" spans="1:1" ht="34.799999999999997" customHeight="1">
      <c r="A53" s="2" t="s">
        <v>48</v>
      </c>
    </row>
    <row r="54" spans="1:1" ht="16.2">
      <c r="A54" s="2"/>
    </row>
    <row r="55" spans="1:1" ht="16.2" customHeight="1">
      <c r="A55" s="1" t="s">
        <v>49</v>
      </c>
    </row>
    <row r="56" spans="1:1" ht="16.2" customHeight="1">
      <c r="A56" s="2" t="s">
        <v>50</v>
      </c>
    </row>
    <row r="57" spans="1:1" ht="16.2" customHeight="1">
      <c r="A57" s="2" t="s">
        <v>51</v>
      </c>
    </row>
    <row r="58" spans="1:1" ht="16.2" customHeight="1">
      <c r="A58" s="2" t="s">
        <v>52</v>
      </c>
    </row>
    <row r="59" spans="1:1" ht="52.2" customHeight="1">
      <c r="A59" s="2" t="s">
        <v>53</v>
      </c>
    </row>
    <row r="60" spans="1:1" ht="16.2">
      <c r="A60" s="2"/>
    </row>
    <row r="61" spans="1:1" ht="16.2" customHeight="1">
      <c r="A61" s="1" t="s">
        <v>54</v>
      </c>
    </row>
    <row r="62" spans="1:1" ht="34.799999999999997" customHeight="1">
      <c r="A62" s="2" t="s">
        <v>55</v>
      </c>
    </row>
    <row r="63" spans="1:1" ht="16.2">
      <c r="A63" s="2"/>
    </row>
    <row r="64" spans="1:1" ht="16.2" customHeight="1">
      <c r="A64" s="2" t="s">
        <v>56</v>
      </c>
    </row>
  </sheetData>
  <phoneticPr fontId="9"/>
  <pageMargins left="0.5" right="0.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workbookViewId="0">
      <selection activeCell="G3" sqref="G3:H3"/>
    </sheetView>
  </sheetViews>
  <sheetFormatPr defaultRowHeight="13.2"/>
  <cols>
    <col min="1" max="1" width="4" customWidth="1"/>
    <col min="2" max="2" width="24" customWidth="1"/>
    <col min="3" max="3" width="26" customWidth="1"/>
    <col min="4" max="5" width="7" customWidth="1"/>
    <col min="6" max="6" width="14" customWidth="1"/>
    <col min="7" max="7" width="13" customWidth="1"/>
    <col min="8" max="8" width="14" customWidth="1"/>
    <col min="9" max="9" width="2" customWidth="1"/>
    <col min="10" max="10" width="34" customWidth="1"/>
    <col min="11" max="11" width="10" customWidth="1"/>
  </cols>
  <sheetData>
    <row r="1" spans="2:11" ht="33" customHeight="1">
      <c r="B1" s="21" t="s">
        <v>57</v>
      </c>
      <c r="C1" s="22"/>
      <c r="D1" s="22"/>
      <c r="E1" s="22"/>
      <c r="F1" s="22"/>
      <c r="G1" s="22"/>
      <c r="H1" s="22"/>
      <c r="J1" s="3" t="s">
        <v>58</v>
      </c>
    </row>
    <row r="2" spans="2:11" ht="16.2">
      <c r="J2" s="4" t="s">
        <v>59</v>
      </c>
      <c r="K2" s="5">
        <f>COUNTIFS($B$19:$B$33,"&lt;&gt;",$F$19:$F$33,"")</f>
        <v>0</v>
      </c>
    </row>
    <row r="3" spans="2:11" ht="16.2">
      <c r="F3" s="6" t="s">
        <v>60</v>
      </c>
      <c r="G3" s="18" t="s">
        <v>61</v>
      </c>
      <c r="H3" s="19"/>
      <c r="J3" s="4" t="s">
        <v>62</v>
      </c>
      <c r="K3" s="5">
        <f>COUNTIFS($D$19:$D$33,"&lt;&gt;",$E$19:$E$33,"")</f>
        <v>0</v>
      </c>
    </row>
    <row r="4" spans="2:11" ht="16.2">
      <c r="F4" s="6" t="s">
        <v>63</v>
      </c>
      <c r="G4" s="20">
        <v>46323</v>
      </c>
      <c r="H4" s="19"/>
      <c r="J4" s="4" t="s">
        <v>64</v>
      </c>
      <c r="K4" s="5">
        <f>COUNTIFS($B$19:$B$33,"&lt;&gt;",$D$19:$D$33,"")</f>
        <v>0</v>
      </c>
    </row>
    <row r="5" spans="2:11" ht="16.2">
      <c r="J5" s="3" t="s">
        <v>65</v>
      </c>
    </row>
    <row r="6" spans="2:11" ht="21.6">
      <c r="B6" s="30" t="s">
        <v>66</v>
      </c>
      <c r="C6" s="19"/>
      <c r="D6" s="19"/>
      <c r="E6" s="8" t="s">
        <v>67</v>
      </c>
      <c r="F6" s="9" t="s">
        <v>68</v>
      </c>
      <c r="J6" s="4" t="s">
        <v>69</v>
      </c>
    </row>
    <row r="7" spans="2:11" ht="16.2">
      <c r="B7" s="6" t="s">
        <v>70</v>
      </c>
      <c r="C7" s="18" t="s">
        <v>71</v>
      </c>
      <c r="D7" s="19"/>
      <c r="F7" s="10" t="s">
        <v>72</v>
      </c>
      <c r="G7" s="23" t="s">
        <v>73</v>
      </c>
      <c r="H7" s="19"/>
      <c r="J7" s="4" t="s">
        <v>74</v>
      </c>
    </row>
    <row r="8" spans="2:11" ht="30" customHeight="1">
      <c r="B8" s="6" t="s">
        <v>75</v>
      </c>
      <c r="C8" s="18" t="s">
        <v>76</v>
      </c>
      <c r="D8" s="19"/>
      <c r="F8" s="10" t="s">
        <v>77</v>
      </c>
      <c r="G8" s="29" t="s">
        <v>78</v>
      </c>
      <c r="H8" s="19"/>
      <c r="J8" s="4" t="s">
        <v>79</v>
      </c>
    </row>
    <row r="9" spans="2:11" ht="30" customHeight="1">
      <c r="F9" s="10" t="s">
        <v>80</v>
      </c>
      <c r="G9" s="29" t="s">
        <v>81</v>
      </c>
      <c r="H9" s="19"/>
      <c r="J9" s="4" t="s">
        <v>82</v>
      </c>
    </row>
    <row r="10" spans="2:11" ht="16.2">
      <c r="B10" s="4" t="s">
        <v>83</v>
      </c>
      <c r="F10" s="10" t="s">
        <v>84</v>
      </c>
      <c r="G10" s="23" t="s">
        <v>85</v>
      </c>
      <c r="H10" s="19"/>
      <c r="J10" s="4" t="s">
        <v>86</v>
      </c>
    </row>
    <row r="11" spans="2:11" ht="16.2">
      <c r="J11" s="4" t="s">
        <v>87</v>
      </c>
    </row>
    <row r="12" spans="2:11" ht="16.2">
      <c r="B12" s="6" t="s">
        <v>88</v>
      </c>
      <c r="C12" s="18" t="s">
        <v>89</v>
      </c>
      <c r="D12" s="19"/>
      <c r="E12" s="19"/>
      <c r="F12" s="11" t="s">
        <v>90</v>
      </c>
      <c r="G12" s="24">
        <f>G36</f>
        <v>85250</v>
      </c>
      <c r="H12" s="25"/>
      <c r="J12" s="4" t="s">
        <v>91</v>
      </c>
    </row>
    <row r="13" spans="2:11" ht="16.2">
      <c r="B13" s="6" t="s">
        <v>92</v>
      </c>
      <c r="C13" s="20">
        <v>46330</v>
      </c>
      <c r="D13" s="19"/>
      <c r="E13" s="19"/>
      <c r="F13" s="10" t="s">
        <v>93</v>
      </c>
      <c r="G13" s="25"/>
      <c r="H13" s="25"/>
      <c r="J13" s="4" t="s">
        <v>94</v>
      </c>
    </row>
    <row r="14" spans="2:11" ht="16.2">
      <c r="B14" s="6" t="s">
        <v>95</v>
      </c>
      <c r="C14" s="18" t="s">
        <v>96</v>
      </c>
      <c r="D14" s="19"/>
      <c r="E14" s="19"/>
      <c r="J14" s="4" t="s">
        <v>97</v>
      </c>
    </row>
    <row r="15" spans="2:11" ht="33" customHeight="1">
      <c r="B15" s="6" t="s">
        <v>98</v>
      </c>
      <c r="C15" s="27" t="s">
        <v>99</v>
      </c>
      <c r="D15" s="19"/>
      <c r="E15" s="19"/>
      <c r="J15" s="4" t="s">
        <v>100</v>
      </c>
    </row>
    <row r="16" spans="2:11" ht="16.2">
      <c r="B16" s="6" t="s">
        <v>101</v>
      </c>
      <c r="C16" s="18" t="s">
        <v>102</v>
      </c>
      <c r="D16" s="19"/>
      <c r="E16" s="19"/>
    </row>
    <row r="17" spans="1:8" ht="14.4">
      <c r="B17" s="26" t="str">
        <f>IF($K$2&gt;0,"※単価が空の品は、発注金額と合計に入っていません。","")</f>
        <v/>
      </c>
      <c r="C17" s="22"/>
      <c r="D17" s="22"/>
      <c r="E17" s="22"/>
      <c r="F17" s="22"/>
      <c r="G17" s="22"/>
      <c r="H17" s="22"/>
    </row>
    <row r="18" spans="1:8" ht="16.2">
      <c r="A18" s="12" t="s">
        <v>103</v>
      </c>
      <c r="B18" s="12" t="s">
        <v>104</v>
      </c>
      <c r="C18" s="12" t="s">
        <v>105</v>
      </c>
      <c r="D18" s="12" t="s">
        <v>106</v>
      </c>
      <c r="E18" s="12" t="s">
        <v>107</v>
      </c>
      <c r="F18" s="12" t="s">
        <v>108</v>
      </c>
      <c r="G18" s="12" t="s">
        <v>109</v>
      </c>
      <c r="H18" s="12" t="s">
        <v>110</v>
      </c>
    </row>
    <row r="19" spans="1:8" ht="19.95" customHeight="1">
      <c r="A19" s="13">
        <v>1</v>
      </c>
      <c r="B19" s="7" t="s">
        <v>111</v>
      </c>
      <c r="C19" s="7" t="s">
        <v>112</v>
      </c>
      <c r="D19" s="14">
        <v>2</v>
      </c>
      <c r="E19" s="14" t="s">
        <v>69</v>
      </c>
      <c r="F19" s="15">
        <v>9000</v>
      </c>
      <c r="G19" s="16">
        <f t="shared" ref="G19:G33" si="0">IF(OR(D19="",F19=""),"",D19*F19)</f>
        <v>18000</v>
      </c>
      <c r="H19" s="7"/>
    </row>
    <row r="20" spans="1:8" ht="19.95" customHeight="1">
      <c r="A20" s="13">
        <v>2</v>
      </c>
      <c r="B20" s="7" t="s">
        <v>113</v>
      </c>
      <c r="C20" s="7" t="s">
        <v>114</v>
      </c>
      <c r="D20" s="14">
        <v>3</v>
      </c>
      <c r="E20" s="14" t="s">
        <v>69</v>
      </c>
      <c r="F20" s="15">
        <v>16000</v>
      </c>
      <c r="G20" s="16">
        <f t="shared" si="0"/>
        <v>48000</v>
      </c>
      <c r="H20" s="7"/>
    </row>
    <row r="21" spans="1:8" ht="19.95" customHeight="1">
      <c r="A21" s="13">
        <v>3</v>
      </c>
      <c r="B21" s="7" t="s">
        <v>115</v>
      </c>
      <c r="C21" s="7" t="s">
        <v>116</v>
      </c>
      <c r="D21" s="14">
        <v>1</v>
      </c>
      <c r="E21" s="14" t="s">
        <v>82</v>
      </c>
      <c r="F21" s="15">
        <v>1500</v>
      </c>
      <c r="G21" s="16">
        <f t="shared" si="0"/>
        <v>1500</v>
      </c>
      <c r="H21" s="7"/>
    </row>
    <row r="22" spans="1:8" ht="19.95" customHeight="1">
      <c r="A22" s="13">
        <v>4</v>
      </c>
      <c r="B22" s="7" t="s">
        <v>117</v>
      </c>
      <c r="C22" s="7" t="s">
        <v>118</v>
      </c>
      <c r="D22" s="14">
        <v>1</v>
      </c>
      <c r="E22" s="14" t="s">
        <v>86</v>
      </c>
      <c r="F22" s="15">
        <v>6000</v>
      </c>
      <c r="G22" s="16">
        <f t="shared" si="0"/>
        <v>6000</v>
      </c>
      <c r="H22" s="7"/>
    </row>
    <row r="23" spans="1:8" ht="19.95" customHeight="1">
      <c r="A23" s="13">
        <v>5</v>
      </c>
      <c r="B23" s="7" t="s">
        <v>119</v>
      </c>
      <c r="C23" s="7" t="s">
        <v>120</v>
      </c>
      <c r="D23" s="14">
        <v>10</v>
      </c>
      <c r="E23" s="14" t="s">
        <v>74</v>
      </c>
      <c r="F23" s="15">
        <v>400</v>
      </c>
      <c r="G23" s="16">
        <f t="shared" si="0"/>
        <v>4000</v>
      </c>
      <c r="H23" s="7"/>
    </row>
    <row r="24" spans="1:8" ht="19.95" customHeight="1">
      <c r="A24" s="13">
        <v>6</v>
      </c>
      <c r="B24" s="7"/>
      <c r="C24" s="7"/>
      <c r="D24" s="14"/>
      <c r="E24" s="14"/>
      <c r="F24" s="15"/>
      <c r="G24" s="16" t="str">
        <f t="shared" si="0"/>
        <v/>
      </c>
      <c r="H24" s="7"/>
    </row>
    <row r="25" spans="1:8" ht="19.95" customHeight="1">
      <c r="A25" s="13">
        <v>7</v>
      </c>
      <c r="B25" s="7"/>
      <c r="C25" s="7"/>
      <c r="D25" s="14"/>
      <c r="E25" s="14"/>
      <c r="F25" s="15"/>
      <c r="G25" s="16" t="str">
        <f t="shared" si="0"/>
        <v/>
      </c>
      <c r="H25" s="7"/>
    </row>
    <row r="26" spans="1:8" ht="19.95" customHeight="1">
      <c r="A26" s="13">
        <v>8</v>
      </c>
      <c r="B26" s="7"/>
      <c r="C26" s="7"/>
      <c r="D26" s="14"/>
      <c r="E26" s="14"/>
      <c r="F26" s="15"/>
      <c r="G26" s="16" t="str">
        <f t="shared" si="0"/>
        <v/>
      </c>
      <c r="H26" s="7"/>
    </row>
    <row r="27" spans="1:8" ht="19.95" customHeight="1">
      <c r="A27" s="13">
        <v>9</v>
      </c>
      <c r="B27" s="7"/>
      <c r="C27" s="7"/>
      <c r="D27" s="14"/>
      <c r="E27" s="14"/>
      <c r="F27" s="15"/>
      <c r="G27" s="16" t="str">
        <f t="shared" si="0"/>
        <v/>
      </c>
      <c r="H27" s="7"/>
    </row>
    <row r="28" spans="1:8" ht="19.95" customHeight="1">
      <c r="A28" s="13">
        <v>10</v>
      </c>
      <c r="B28" s="7"/>
      <c r="C28" s="7"/>
      <c r="D28" s="14"/>
      <c r="E28" s="14"/>
      <c r="F28" s="15"/>
      <c r="G28" s="16" t="str">
        <f t="shared" si="0"/>
        <v/>
      </c>
      <c r="H28" s="7"/>
    </row>
    <row r="29" spans="1:8" ht="19.95" customHeight="1">
      <c r="A29" s="13">
        <v>11</v>
      </c>
      <c r="B29" s="7"/>
      <c r="C29" s="7"/>
      <c r="D29" s="14"/>
      <c r="E29" s="14"/>
      <c r="F29" s="15"/>
      <c r="G29" s="16" t="str">
        <f t="shared" si="0"/>
        <v/>
      </c>
      <c r="H29" s="7"/>
    </row>
    <row r="30" spans="1:8" ht="19.95" customHeight="1">
      <c r="A30" s="13">
        <v>12</v>
      </c>
      <c r="B30" s="7"/>
      <c r="C30" s="7"/>
      <c r="D30" s="14"/>
      <c r="E30" s="14"/>
      <c r="F30" s="15"/>
      <c r="G30" s="16" t="str">
        <f t="shared" si="0"/>
        <v/>
      </c>
      <c r="H30" s="7"/>
    </row>
    <row r="31" spans="1:8" ht="19.95" customHeight="1">
      <c r="A31" s="13">
        <v>13</v>
      </c>
      <c r="B31" s="7"/>
      <c r="C31" s="7"/>
      <c r="D31" s="14"/>
      <c r="E31" s="14"/>
      <c r="F31" s="15"/>
      <c r="G31" s="16" t="str">
        <f t="shared" si="0"/>
        <v/>
      </c>
      <c r="H31" s="7"/>
    </row>
    <row r="32" spans="1:8" ht="19.95" customHeight="1">
      <c r="A32" s="13">
        <v>14</v>
      </c>
      <c r="B32" s="7"/>
      <c r="C32" s="7"/>
      <c r="D32" s="14"/>
      <c r="E32" s="14"/>
      <c r="F32" s="15"/>
      <c r="G32" s="16" t="str">
        <f t="shared" si="0"/>
        <v/>
      </c>
      <c r="H32" s="7"/>
    </row>
    <row r="33" spans="1:8" ht="19.95" customHeight="1">
      <c r="A33" s="13">
        <v>15</v>
      </c>
      <c r="B33" s="7"/>
      <c r="C33" s="7"/>
      <c r="D33" s="14"/>
      <c r="E33" s="14"/>
      <c r="F33" s="15"/>
      <c r="G33" s="16" t="str">
        <f t="shared" si="0"/>
        <v/>
      </c>
      <c r="H33" s="7"/>
    </row>
    <row r="34" spans="1:8" ht="16.2">
      <c r="F34" s="6" t="s">
        <v>121</v>
      </c>
      <c r="G34" s="16">
        <f>SUM(G19:G33)</f>
        <v>77500</v>
      </c>
    </row>
    <row r="35" spans="1:8" ht="16.2">
      <c r="F35" s="6" t="s">
        <v>122</v>
      </c>
      <c r="G35" s="16">
        <f>ROUNDDOWN(G34*0.1,0)</f>
        <v>7750</v>
      </c>
    </row>
    <row r="36" spans="1:8" ht="19.8">
      <c r="F36" s="6" t="s">
        <v>123</v>
      </c>
      <c r="G36" s="17">
        <f>G34+G35</f>
        <v>85250</v>
      </c>
    </row>
    <row r="38" spans="1:8" ht="16.2">
      <c r="B38" s="3" t="s">
        <v>110</v>
      </c>
    </row>
    <row r="39" spans="1:8">
      <c r="B39" s="28" t="s">
        <v>124</v>
      </c>
      <c r="C39" s="19"/>
      <c r="D39" s="19"/>
      <c r="E39" s="19"/>
      <c r="F39" s="19"/>
      <c r="G39" s="19"/>
      <c r="H39" s="19"/>
    </row>
    <row r="40" spans="1:8">
      <c r="B40" s="19"/>
      <c r="C40" s="19"/>
      <c r="D40" s="19"/>
      <c r="E40" s="19"/>
      <c r="F40" s="19"/>
      <c r="G40" s="19"/>
      <c r="H40" s="19"/>
    </row>
    <row r="41" spans="1:8">
      <c r="B41" s="19"/>
      <c r="C41" s="19"/>
      <c r="D41" s="19"/>
      <c r="E41" s="19"/>
      <c r="F41" s="19"/>
      <c r="G41" s="19"/>
      <c r="H41" s="19"/>
    </row>
    <row r="42" spans="1:8">
      <c r="B42" s="19"/>
      <c r="C42" s="19"/>
      <c r="D42" s="19"/>
      <c r="E42" s="19"/>
      <c r="F42" s="19"/>
      <c r="G42" s="19"/>
      <c r="H42" s="19"/>
    </row>
  </sheetData>
  <mergeCells count="18">
    <mergeCell ref="B17:H17"/>
    <mergeCell ref="C15:E15"/>
    <mergeCell ref="B39:H42"/>
    <mergeCell ref="G8:H8"/>
    <mergeCell ref="G9:H9"/>
    <mergeCell ref="C8:D8"/>
    <mergeCell ref="B1:H1"/>
    <mergeCell ref="G7:H7"/>
    <mergeCell ref="C13:E13"/>
    <mergeCell ref="G12:H13"/>
    <mergeCell ref="G10:H10"/>
    <mergeCell ref="B6:D6"/>
    <mergeCell ref="G3:H3"/>
    <mergeCell ref="C16:E16"/>
    <mergeCell ref="G4:H4"/>
    <mergeCell ref="C14:E14"/>
    <mergeCell ref="C7:D7"/>
    <mergeCell ref="C12:E12"/>
  </mergeCells>
  <phoneticPr fontId="9"/>
  <conditionalFormatting sqref="D19:D33">
    <cfRule type="expression" dxfId="7" priority="3">
      <formula>AND($B19&lt;&gt;"",$D19="")</formula>
    </cfRule>
  </conditionalFormatting>
  <conditionalFormatting sqref="E19:E33">
    <cfRule type="expression" dxfId="6" priority="2">
      <formula>AND($D19&lt;&gt;"",$E19="")</formula>
    </cfRule>
  </conditionalFormatting>
  <conditionalFormatting sqref="F19:F33">
    <cfRule type="expression" dxfId="5" priority="1">
      <formula>AND($B19&lt;&gt;"",$F19="")</formula>
    </cfRule>
  </conditionalFormatting>
  <conditionalFormatting sqref="K2:K4">
    <cfRule type="expression" dxfId="4" priority="4">
      <formula>K2&gt;0</formula>
    </cfRule>
  </conditionalFormatting>
  <dataValidations count="4">
    <dataValidation type="whole" operator="greaterThanOrEqual" allowBlank="1" showErrorMessage="1" errorTitle="数量は1以上の整数で" error="数量には、単位（缶・本・枚など）の数を、1以上の整数で入れます。長さや重さは、規格の欄に書きます。例：15kg缶を3つ → 3" sqref="D19:D33" xr:uid="{00000000-0002-0000-0100-000000000000}">
      <formula1>1</formula1>
    </dataValidation>
    <dataValidation type="whole" operator="greaterThanOrEqual" allowBlank="1" showErrorMessage="1" errorTitle="単価は円の整数で" error="単価は、円の数字（税抜き・1円未満なし）で入れます。分からないときは空けておきます。" sqref="F19:F33" xr:uid="{00000000-0002-0000-0100-000001000000}">
      <formula1>0</formula1>
    </dataValidation>
    <dataValidation type="list" allowBlank="1" sqref="E19:E33" xr:uid="{00000000-0002-0000-0100-000002000000}">
      <formula1>$J$6:$J$15</formula1>
    </dataValidation>
    <dataValidation type="date" operator="greaterThan" allowBlank="1" showErrorMessage="1" errorTitle="日付で入れてください" error="日付は 2026/11/9 のように入れます。" sqref="C13 G4" xr:uid="{00000000-0002-0000-0100-000003000000}">
      <formula1>43831</formula1>
    </dataValidation>
  </dataValidations>
  <printOptions horizontalCentered="1"/>
  <pageMargins left="0.5" right="0.5" top="1" bottom="1" header="0.5" footer="0.5"/>
  <pageSetup paperSize="9" orientation="portrait" blackAndWhite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2"/>
  <sheetViews>
    <sheetView workbookViewId="0">
      <selection activeCell="G3" sqref="G3:H3"/>
    </sheetView>
  </sheetViews>
  <sheetFormatPr defaultRowHeight="13.2"/>
  <cols>
    <col min="1" max="1" width="4" customWidth="1"/>
    <col min="2" max="2" width="24" customWidth="1"/>
    <col min="3" max="3" width="26" customWidth="1"/>
    <col min="4" max="5" width="7" customWidth="1"/>
    <col min="6" max="6" width="14" customWidth="1"/>
    <col min="7" max="7" width="13" customWidth="1"/>
    <col min="8" max="8" width="14" customWidth="1"/>
    <col min="9" max="9" width="2" customWidth="1"/>
    <col min="10" max="10" width="34" customWidth="1"/>
    <col min="11" max="11" width="10" customWidth="1"/>
  </cols>
  <sheetData>
    <row r="1" spans="2:11" ht="33" customHeight="1">
      <c r="B1" s="21" t="s">
        <v>125</v>
      </c>
      <c r="C1" s="22"/>
      <c r="D1" s="22"/>
      <c r="E1" s="22"/>
      <c r="F1" s="22"/>
      <c r="G1" s="22"/>
      <c r="H1" s="22"/>
      <c r="J1" s="3" t="s">
        <v>58</v>
      </c>
    </row>
    <row r="2" spans="2:11" ht="16.2">
      <c r="J2" s="4" t="s">
        <v>59</v>
      </c>
      <c r="K2" s="5">
        <f>COUNTIFS($B$19:$B$33,"&lt;&gt;",$F$19:$F$33,"")</f>
        <v>0</v>
      </c>
    </row>
    <row r="3" spans="2:11" ht="16.2">
      <c r="F3" s="6" t="s">
        <v>60</v>
      </c>
      <c r="G3" s="18"/>
      <c r="H3" s="19"/>
      <c r="J3" s="4" t="s">
        <v>62</v>
      </c>
      <c r="K3" s="5">
        <f>COUNTIFS($D$19:$D$33,"&lt;&gt;",$E$19:$E$33,"")</f>
        <v>0</v>
      </c>
    </row>
    <row r="4" spans="2:11" ht="16.2">
      <c r="F4" s="6" t="s">
        <v>63</v>
      </c>
      <c r="G4" s="20"/>
      <c r="H4" s="19"/>
      <c r="J4" s="4" t="s">
        <v>64</v>
      </c>
      <c r="K4" s="5">
        <f>COUNTIFS($B$19:$B$33,"&lt;&gt;",$D$19:$D$33,"")</f>
        <v>0</v>
      </c>
    </row>
    <row r="5" spans="2:11" ht="16.2">
      <c r="J5" s="3" t="s">
        <v>65</v>
      </c>
    </row>
    <row r="6" spans="2:11" ht="21.6">
      <c r="B6" s="30"/>
      <c r="C6" s="19"/>
      <c r="D6" s="19"/>
      <c r="E6" s="8" t="s">
        <v>67</v>
      </c>
      <c r="F6" s="9" t="s">
        <v>68</v>
      </c>
      <c r="J6" s="4" t="s">
        <v>69</v>
      </c>
    </row>
    <row r="7" spans="2:11" ht="16.2">
      <c r="B7" s="6" t="s">
        <v>70</v>
      </c>
      <c r="C7" s="18"/>
      <c r="D7" s="19"/>
      <c r="F7" s="10" t="s">
        <v>72</v>
      </c>
      <c r="G7" s="23"/>
      <c r="H7" s="19"/>
      <c r="J7" s="4" t="s">
        <v>74</v>
      </c>
    </row>
    <row r="8" spans="2:11" ht="30" customHeight="1">
      <c r="B8" s="6" t="s">
        <v>75</v>
      </c>
      <c r="C8" s="18"/>
      <c r="D8" s="19"/>
      <c r="F8" s="10" t="s">
        <v>77</v>
      </c>
      <c r="G8" s="29"/>
      <c r="H8" s="19"/>
      <c r="J8" s="4" t="s">
        <v>79</v>
      </c>
    </row>
    <row r="9" spans="2:11" ht="30" customHeight="1">
      <c r="F9" s="10" t="s">
        <v>80</v>
      </c>
      <c r="G9" s="29"/>
      <c r="H9" s="19"/>
      <c r="J9" s="4" t="s">
        <v>82</v>
      </c>
    </row>
    <row r="10" spans="2:11" ht="16.2">
      <c r="B10" s="4" t="s">
        <v>83</v>
      </c>
      <c r="F10" s="10" t="s">
        <v>84</v>
      </c>
      <c r="G10" s="23"/>
      <c r="H10" s="19"/>
      <c r="J10" s="4" t="s">
        <v>86</v>
      </c>
    </row>
    <row r="11" spans="2:11" ht="16.2">
      <c r="J11" s="4" t="s">
        <v>87</v>
      </c>
    </row>
    <row r="12" spans="2:11" ht="16.2">
      <c r="B12" s="6" t="s">
        <v>88</v>
      </c>
      <c r="C12" s="18"/>
      <c r="D12" s="19"/>
      <c r="E12" s="19"/>
      <c r="F12" s="11" t="s">
        <v>90</v>
      </c>
      <c r="G12" s="24">
        <f>G36</f>
        <v>0</v>
      </c>
      <c r="H12" s="25"/>
      <c r="J12" s="4" t="s">
        <v>91</v>
      </c>
    </row>
    <row r="13" spans="2:11" ht="16.2">
      <c r="B13" s="6" t="s">
        <v>92</v>
      </c>
      <c r="C13" s="20"/>
      <c r="D13" s="19"/>
      <c r="E13" s="19"/>
      <c r="F13" s="10" t="s">
        <v>93</v>
      </c>
      <c r="G13" s="25"/>
      <c r="H13" s="25"/>
      <c r="J13" s="4" t="s">
        <v>94</v>
      </c>
    </row>
    <row r="14" spans="2:11" ht="16.2">
      <c r="B14" s="6" t="s">
        <v>95</v>
      </c>
      <c r="C14" s="18"/>
      <c r="D14" s="19"/>
      <c r="E14" s="19"/>
      <c r="J14" s="4" t="s">
        <v>97</v>
      </c>
    </row>
    <row r="15" spans="2:11" ht="33" customHeight="1">
      <c r="B15" s="6" t="s">
        <v>98</v>
      </c>
      <c r="C15" s="27"/>
      <c r="D15" s="19"/>
      <c r="E15" s="19"/>
      <c r="J15" s="4" t="s">
        <v>100</v>
      </c>
    </row>
    <row r="16" spans="2:11" ht="16.2">
      <c r="B16" s="6" t="s">
        <v>101</v>
      </c>
      <c r="C16" s="18"/>
      <c r="D16" s="19"/>
      <c r="E16" s="19"/>
    </row>
    <row r="17" spans="1:8" ht="14.4">
      <c r="B17" s="26" t="str">
        <f>IF($K$2&gt;0,"※単価が空の品は、発注金額と合計に入っていません。","")</f>
        <v/>
      </c>
      <c r="C17" s="22"/>
      <c r="D17" s="22"/>
      <c r="E17" s="22"/>
      <c r="F17" s="22"/>
      <c r="G17" s="22"/>
      <c r="H17" s="22"/>
    </row>
    <row r="18" spans="1:8" ht="16.2">
      <c r="A18" s="12" t="s">
        <v>103</v>
      </c>
      <c r="B18" s="12" t="s">
        <v>104</v>
      </c>
      <c r="C18" s="12" t="s">
        <v>105</v>
      </c>
      <c r="D18" s="12" t="s">
        <v>106</v>
      </c>
      <c r="E18" s="12" t="s">
        <v>107</v>
      </c>
      <c r="F18" s="12" t="s">
        <v>108</v>
      </c>
      <c r="G18" s="12" t="s">
        <v>109</v>
      </c>
      <c r="H18" s="12" t="s">
        <v>110</v>
      </c>
    </row>
    <row r="19" spans="1:8" ht="19.95" customHeight="1">
      <c r="A19" s="13">
        <v>1</v>
      </c>
      <c r="B19" s="7"/>
      <c r="C19" s="7"/>
      <c r="D19" s="14"/>
      <c r="E19" s="14"/>
      <c r="F19" s="15"/>
      <c r="G19" s="16" t="str">
        <f t="shared" ref="G19:G33" si="0">IF(OR(D19="",F19=""),"",D19*F19)</f>
        <v/>
      </c>
      <c r="H19" s="7"/>
    </row>
    <row r="20" spans="1:8" ht="19.95" customHeight="1">
      <c r="A20" s="13">
        <v>2</v>
      </c>
      <c r="B20" s="7"/>
      <c r="C20" s="7"/>
      <c r="D20" s="14"/>
      <c r="E20" s="14"/>
      <c r="F20" s="15"/>
      <c r="G20" s="16" t="str">
        <f t="shared" si="0"/>
        <v/>
      </c>
      <c r="H20" s="7"/>
    </row>
    <row r="21" spans="1:8" ht="19.95" customHeight="1">
      <c r="A21" s="13">
        <v>3</v>
      </c>
      <c r="B21" s="7"/>
      <c r="C21" s="7"/>
      <c r="D21" s="14"/>
      <c r="E21" s="14"/>
      <c r="F21" s="15"/>
      <c r="G21" s="16" t="str">
        <f t="shared" si="0"/>
        <v/>
      </c>
      <c r="H21" s="7"/>
    </row>
    <row r="22" spans="1:8" ht="19.95" customHeight="1">
      <c r="A22" s="13">
        <v>4</v>
      </c>
      <c r="B22" s="7"/>
      <c r="C22" s="7"/>
      <c r="D22" s="14"/>
      <c r="E22" s="14"/>
      <c r="F22" s="15"/>
      <c r="G22" s="16" t="str">
        <f t="shared" si="0"/>
        <v/>
      </c>
      <c r="H22" s="7"/>
    </row>
    <row r="23" spans="1:8" ht="19.95" customHeight="1">
      <c r="A23" s="13">
        <v>5</v>
      </c>
      <c r="B23" s="7"/>
      <c r="C23" s="7"/>
      <c r="D23" s="14"/>
      <c r="E23" s="14"/>
      <c r="F23" s="15"/>
      <c r="G23" s="16" t="str">
        <f t="shared" si="0"/>
        <v/>
      </c>
      <c r="H23" s="7"/>
    </row>
    <row r="24" spans="1:8" ht="19.95" customHeight="1">
      <c r="A24" s="13">
        <v>6</v>
      </c>
      <c r="B24" s="7"/>
      <c r="C24" s="7"/>
      <c r="D24" s="14"/>
      <c r="E24" s="14"/>
      <c r="F24" s="15"/>
      <c r="G24" s="16" t="str">
        <f t="shared" si="0"/>
        <v/>
      </c>
      <c r="H24" s="7"/>
    </row>
    <row r="25" spans="1:8" ht="19.95" customHeight="1">
      <c r="A25" s="13">
        <v>7</v>
      </c>
      <c r="B25" s="7"/>
      <c r="C25" s="7"/>
      <c r="D25" s="14"/>
      <c r="E25" s="14"/>
      <c r="F25" s="15"/>
      <c r="G25" s="16" t="str">
        <f t="shared" si="0"/>
        <v/>
      </c>
      <c r="H25" s="7"/>
    </row>
    <row r="26" spans="1:8" ht="19.95" customHeight="1">
      <c r="A26" s="13">
        <v>8</v>
      </c>
      <c r="B26" s="7"/>
      <c r="C26" s="7"/>
      <c r="D26" s="14"/>
      <c r="E26" s="14"/>
      <c r="F26" s="15"/>
      <c r="G26" s="16" t="str">
        <f t="shared" si="0"/>
        <v/>
      </c>
      <c r="H26" s="7"/>
    </row>
    <row r="27" spans="1:8" ht="19.95" customHeight="1">
      <c r="A27" s="13">
        <v>9</v>
      </c>
      <c r="B27" s="7"/>
      <c r="C27" s="7"/>
      <c r="D27" s="14"/>
      <c r="E27" s="14"/>
      <c r="F27" s="15"/>
      <c r="G27" s="16" t="str">
        <f t="shared" si="0"/>
        <v/>
      </c>
      <c r="H27" s="7"/>
    </row>
    <row r="28" spans="1:8" ht="19.95" customHeight="1">
      <c r="A28" s="13">
        <v>10</v>
      </c>
      <c r="B28" s="7"/>
      <c r="C28" s="7"/>
      <c r="D28" s="14"/>
      <c r="E28" s="14"/>
      <c r="F28" s="15"/>
      <c r="G28" s="16" t="str">
        <f t="shared" si="0"/>
        <v/>
      </c>
      <c r="H28" s="7"/>
    </row>
    <row r="29" spans="1:8" ht="19.95" customHeight="1">
      <c r="A29" s="13">
        <v>11</v>
      </c>
      <c r="B29" s="7"/>
      <c r="C29" s="7"/>
      <c r="D29" s="14"/>
      <c r="E29" s="14"/>
      <c r="F29" s="15"/>
      <c r="G29" s="16" t="str">
        <f t="shared" si="0"/>
        <v/>
      </c>
      <c r="H29" s="7"/>
    </row>
    <row r="30" spans="1:8" ht="19.95" customHeight="1">
      <c r="A30" s="13">
        <v>12</v>
      </c>
      <c r="B30" s="7"/>
      <c r="C30" s="7"/>
      <c r="D30" s="14"/>
      <c r="E30" s="14"/>
      <c r="F30" s="15"/>
      <c r="G30" s="16" t="str">
        <f t="shared" si="0"/>
        <v/>
      </c>
      <c r="H30" s="7"/>
    </row>
    <row r="31" spans="1:8" ht="19.95" customHeight="1">
      <c r="A31" s="13">
        <v>13</v>
      </c>
      <c r="B31" s="7"/>
      <c r="C31" s="7"/>
      <c r="D31" s="14"/>
      <c r="E31" s="14"/>
      <c r="F31" s="15"/>
      <c r="G31" s="16" t="str">
        <f t="shared" si="0"/>
        <v/>
      </c>
      <c r="H31" s="7"/>
    </row>
    <row r="32" spans="1:8" ht="19.95" customHeight="1">
      <c r="A32" s="13">
        <v>14</v>
      </c>
      <c r="B32" s="7"/>
      <c r="C32" s="7"/>
      <c r="D32" s="14"/>
      <c r="E32" s="14"/>
      <c r="F32" s="15"/>
      <c r="G32" s="16" t="str">
        <f t="shared" si="0"/>
        <v/>
      </c>
      <c r="H32" s="7"/>
    </row>
    <row r="33" spans="1:8" ht="19.95" customHeight="1">
      <c r="A33" s="13">
        <v>15</v>
      </c>
      <c r="B33" s="7"/>
      <c r="C33" s="7"/>
      <c r="D33" s="14"/>
      <c r="E33" s="14"/>
      <c r="F33" s="15"/>
      <c r="G33" s="16" t="str">
        <f t="shared" si="0"/>
        <v/>
      </c>
      <c r="H33" s="7"/>
    </row>
    <row r="34" spans="1:8" ht="16.2">
      <c r="F34" s="6" t="s">
        <v>121</v>
      </c>
      <c r="G34" s="16">
        <f>SUM(G19:G33)</f>
        <v>0</v>
      </c>
    </row>
    <row r="35" spans="1:8" ht="16.2">
      <c r="F35" s="6" t="s">
        <v>122</v>
      </c>
      <c r="G35" s="16">
        <f>ROUNDDOWN(G34*0.1,0)</f>
        <v>0</v>
      </c>
    </row>
    <row r="36" spans="1:8" ht="19.8">
      <c r="F36" s="6" t="s">
        <v>123</v>
      </c>
      <c r="G36" s="17">
        <f>G34+G35</f>
        <v>0</v>
      </c>
    </row>
    <row r="38" spans="1:8" ht="16.2">
      <c r="B38" s="3" t="s">
        <v>110</v>
      </c>
    </row>
    <row r="39" spans="1:8">
      <c r="B39" s="28"/>
      <c r="C39" s="19"/>
      <c r="D39" s="19"/>
      <c r="E39" s="19"/>
      <c r="F39" s="19"/>
      <c r="G39" s="19"/>
      <c r="H39" s="19"/>
    </row>
    <row r="40" spans="1:8">
      <c r="B40" s="19"/>
      <c r="C40" s="19"/>
      <c r="D40" s="19"/>
      <c r="E40" s="19"/>
      <c r="F40" s="19"/>
      <c r="G40" s="19"/>
      <c r="H40" s="19"/>
    </row>
    <row r="41" spans="1:8">
      <c r="B41" s="19"/>
      <c r="C41" s="19"/>
      <c r="D41" s="19"/>
      <c r="E41" s="19"/>
      <c r="F41" s="19"/>
      <c r="G41" s="19"/>
      <c r="H41" s="19"/>
    </row>
    <row r="42" spans="1:8">
      <c r="B42" s="19"/>
      <c r="C42" s="19"/>
      <c r="D42" s="19"/>
      <c r="E42" s="19"/>
      <c r="F42" s="19"/>
      <c r="G42" s="19"/>
      <c r="H42" s="19"/>
    </row>
  </sheetData>
  <mergeCells count="18">
    <mergeCell ref="B17:H17"/>
    <mergeCell ref="C15:E15"/>
    <mergeCell ref="B39:H42"/>
    <mergeCell ref="G8:H8"/>
    <mergeCell ref="G9:H9"/>
    <mergeCell ref="C8:D8"/>
    <mergeCell ref="B1:H1"/>
    <mergeCell ref="G7:H7"/>
    <mergeCell ref="C13:E13"/>
    <mergeCell ref="G12:H13"/>
    <mergeCell ref="G10:H10"/>
    <mergeCell ref="B6:D6"/>
    <mergeCell ref="G3:H3"/>
    <mergeCell ref="C16:E16"/>
    <mergeCell ref="G4:H4"/>
    <mergeCell ref="C14:E14"/>
    <mergeCell ref="C7:D7"/>
    <mergeCell ref="C12:E12"/>
  </mergeCells>
  <phoneticPr fontId="9"/>
  <conditionalFormatting sqref="D19:D33">
    <cfRule type="expression" dxfId="3" priority="3">
      <formula>AND($B19&lt;&gt;"",$D19="")</formula>
    </cfRule>
  </conditionalFormatting>
  <conditionalFormatting sqref="E19:E33">
    <cfRule type="expression" dxfId="2" priority="2">
      <formula>AND($D19&lt;&gt;"",$E19="")</formula>
    </cfRule>
  </conditionalFormatting>
  <conditionalFormatting sqref="F19:F33">
    <cfRule type="expression" dxfId="1" priority="1">
      <formula>AND($B19&lt;&gt;"",$F19="")</formula>
    </cfRule>
  </conditionalFormatting>
  <conditionalFormatting sqref="K2:K4">
    <cfRule type="expression" dxfId="0" priority="4">
      <formula>K2&gt;0</formula>
    </cfRule>
  </conditionalFormatting>
  <dataValidations count="4">
    <dataValidation type="whole" operator="greaterThanOrEqual" allowBlank="1" showErrorMessage="1" errorTitle="数量は1以上の整数で" error="数量には、単位（缶・本・枚など）の数を、1以上の整数で入れます。長さや重さは、規格の欄に書きます。例：15kg缶を3つ → 3" sqref="D19:D33" xr:uid="{00000000-0002-0000-0200-000000000000}">
      <formula1>1</formula1>
    </dataValidation>
    <dataValidation type="whole" operator="greaterThanOrEqual" allowBlank="1" showErrorMessage="1" errorTitle="単価は円の整数で" error="単価は、円の数字（税抜き・1円未満なし）で入れます。分からないときは空けておきます。" sqref="F19:F33" xr:uid="{00000000-0002-0000-0200-000001000000}">
      <formula1>0</formula1>
    </dataValidation>
    <dataValidation type="list" allowBlank="1" sqref="E19:E33" xr:uid="{00000000-0002-0000-0200-000002000000}">
      <formula1>$J$6:$J$15</formula1>
    </dataValidation>
    <dataValidation type="date" operator="greaterThan" allowBlank="1" showErrorMessage="1" errorTitle="日付で入れてください" error="日付は 2026/11/9 のように入れます。" sqref="C13 G4" xr:uid="{00000000-0002-0000-0200-000003000000}">
      <formula1>43831</formula1>
    </dataValidation>
  </dataValidations>
  <printOptions horizontalCentered="1"/>
  <pageMargins left="0.5" right="0.5" top="1" bottom="1" header="0.5" footer="0.5"/>
  <pageSetup paperSize="9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使い方</vt:lpstr>
      <vt:lpstr>記入例</vt:lpstr>
      <vt:lpstr>発注書</vt:lpstr>
      <vt:lpstr>記入例!Print_Area</vt:lpstr>
      <vt:lpstr>使い方!Print_Area</vt:lpstr>
      <vt:lpstr>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発注書の型</dc:title>
  <dc:creator>ゆいワークス</dc:creator>
  <cp:lastModifiedBy>ゆいワークス</cp:lastModifiedBy>
  <dcterms:created xsi:type="dcterms:W3CDTF">2026-10-21T17:04:35Z</dcterms:created>
  <dcterms:modified xsi:type="dcterms:W3CDTF">2026-10-21T17:04:38Z</dcterms:modified>
</cp:coreProperties>
</file>