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A3D87290-A9A6-47AD-85D7-61E1FD097B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使い方" sheetId="1" r:id="rId1"/>
    <sheet name="工程表" sheetId="2" r:id="rId2"/>
  </sheets>
  <definedNames>
    <definedName name="_xlnm.Print_Area" localSheetId="1">工程表!$A$5:$AJ$34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2" l="1"/>
  <c r="I6" i="2"/>
  <c r="E10" i="2" l="1"/>
  <c r="F9" i="2"/>
  <c r="E8" i="2"/>
  <c r="G9" i="2" l="1"/>
  <c r="F10" i="2"/>
  <c r="F8" i="2"/>
  <c r="H9" i="2" l="1"/>
  <c r="G10" i="2"/>
  <c r="G8" i="2"/>
  <c r="I9" i="2" l="1"/>
  <c r="H10" i="2"/>
  <c r="H8" i="2"/>
  <c r="J9" i="2" l="1"/>
  <c r="I10" i="2"/>
  <c r="I8" i="2"/>
  <c r="K9" i="2" l="1"/>
  <c r="J10" i="2"/>
  <c r="J8" i="2"/>
  <c r="L9" i="2" l="1"/>
  <c r="K10" i="2"/>
  <c r="K8" i="2"/>
  <c r="M9" i="2" l="1"/>
  <c r="L10" i="2"/>
  <c r="L8" i="2"/>
  <c r="N9" i="2" l="1"/>
  <c r="M10" i="2"/>
  <c r="M8" i="2"/>
  <c r="O9" i="2" l="1"/>
  <c r="N10" i="2"/>
  <c r="N8" i="2"/>
  <c r="P9" i="2" l="1"/>
  <c r="O10" i="2"/>
  <c r="O8" i="2"/>
  <c r="Q9" i="2" l="1"/>
  <c r="P10" i="2"/>
  <c r="P8" i="2"/>
  <c r="R9" i="2" l="1"/>
  <c r="Q10" i="2"/>
  <c r="Q8" i="2"/>
  <c r="S9" i="2" l="1"/>
  <c r="R10" i="2"/>
  <c r="R8" i="2"/>
  <c r="T9" i="2" l="1"/>
  <c r="S8" i="2"/>
  <c r="S10" i="2"/>
  <c r="U9" i="2" l="1"/>
  <c r="T8" i="2"/>
  <c r="T10" i="2"/>
  <c r="V9" i="2" l="1"/>
  <c r="U10" i="2"/>
  <c r="U8" i="2"/>
  <c r="W9" i="2" l="1"/>
  <c r="V10" i="2"/>
  <c r="V8" i="2"/>
  <c r="X9" i="2" l="1"/>
  <c r="W10" i="2"/>
  <c r="W8" i="2"/>
  <c r="Y9" i="2" l="1"/>
  <c r="X10" i="2"/>
  <c r="X8" i="2"/>
  <c r="Z9" i="2" l="1"/>
  <c r="Y10" i="2"/>
  <c r="Y8" i="2"/>
  <c r="AA9" i="2" l="1"/>
  <c r="Z10" i="2"/>
  <c r="Z8" i="2"/>
  <c r="AA10" i="2" l="1"/>
  <c r="AA8" i="2"/>
  <c r="AB9" i="2"/>
  <c r="AC9" i="2" l="1"/>
  <c r="AB10" i="2"/>
  <c r="AB8" i="2"/>
  <c r="AD9" i="2" l="1"/>
  <c r="AC10" i="2"/>
  <c r="AC8" i="2"/>
  <c r="AE9" i="2" l="1"/>
  <c r="AD10" i="2"/>
  <c r="AD8" i="2"/>
  <c r="AF9" i="2" l="1"/>
  <c r="AE10" i="2"/>
  <c r="AE8" i="2"/>
  <c r="AG9" i="2" l="1"/>
  <c r="AF10" i="2"/>
  <c r="AF8" i="2"/>
  <c r="AH9" i="2" l="1"/>
  <c r="AG10" i="2"/>
  <c r="AG8" i="2"/>
  <c r="AI9" i="2" l="1"/>
  <c r="AH10" i="2"/>
  <c r="AH8" i="2"/>
  <c r="E1" i="2" l="1"/>
  <c r="AI10" i="2"/>
  <c r="AI8" i="2"/>
</calcChain>
</file>

<file path=xl/sharedStrings.xml><?xml version="1.0" encoding="utf-8"?>
<sst xmlns="http://schemas.openxmlformats.org/spreadsheetml/2006/main" count="119" uniqueCount="110">
  <si>
    <t>■ 工程表の型（ゆいワークス 無料の型・2026年10月版）</t>
  </si>
  <si>
    <t>作業の名前と、始まりの日・終わりの日を入れると、日付の表に色の帯が出る工程表です。</t>
  </si>
  <si>
    <t>日曜・祝日・会社の休みの日は、灰色になります。A4 横1枚に印刷して、お客様にお渡しできます。</t>
  </si>
  <si>
    <t>マクロは使っていません（Excel 2010 以降にある関数だけで作っています）。</t>
  </si>
  <si>
    <t>■ 手順</t>
  </si>
  <si>
    <t>0. はじめに、［ファイル］→［名前を付けて保存］で、工事ごとに別のファイルにします（例：R-0123_工程表.xlsx）。</t>
  </si>
  <si>
    <t>　 ファイル名には工事番号などを入れ、お客様の名前は入れません。</t>
  </si>
  <si>
    <t>　 そのあと、入っている例を消します（消し方は、下の「■ 例について」）。</t>
  </si>
  <si>
    <t>1. 「工程表」のシートの、いちばん上の黄色の欄（B2）に、表の最初の日を入れます（例：2026/11/2）。</t>
  </si>
  <si>
    <t>　 その日から1か月分（31日）の日付と曜日が並びます。</t>
  </si>
  <si>
    <t>2. 土曜日に作業するかを、B3 の▼から選びます（「土曜は作業する」「土曜も休み」）。</t>
  </si>
  <si>
    <t>3. 祝日と会社の休みの日を、右はしの「休みの日」（AL 列）に、1日に1行ずつ書きます。日曜は書かなくても灰色になります。</t>
  </si>
  <si>
    <t>　 祝日は年ごとに変わります。内閣府のページ「国民の祝日について」で確かめて入れます：https://www8.cao.go.jp/chosei/shukujitsu/gaiyou.html</t>
  </si>
  <si>
    <t>4. 「工事」の欄に、工事番号と工事の種類を書きます（例：R-0123 外壁塗装）。工事番号がない会社は、工事の種類だけでもかまいません。</t>
  </si>
  <si>
    <t>　 この型には、お客様の名前・住所の欄はありません（工事は、工事番号と工事の種類で書きます）。</t>
  </si>
  <si>
    <t>5. 作業を1行に1つずつ書きます（20行まで）。作業・始まり・終わり・担当（会社名）を入れると、始まりから終わりまでの日に色の帯が出ます。</t>
  </si>
  <si>
    <t>　 ・日付は 11/2 や 2026/11/2 のように入れます（11/2 と打つと、その年の日付になります。年をまたぐときは、年から入れます）。</t>
  </si>
  <si>
    <t>　 ・1日だけの作業も、始まりと終わりの両方に同じ日を入れます（どちらかが空だと、帯が出ません）。</t>
  </si>
  <si>
    <t>　 ・担当は会社の名前で書きます（当社・〇〇足場など。人の名前は書きません）。</t>
  </si>
  <si>
    <t>　 ・作業の日数と順番は、現場を知る人が決めます。</t>
  </si>
  <si>
    <t>　 ・帯の中に休みの日があると、その日は灰色のままです（作業をしない日）。</t>
  </si>
  <si>
    <t>6. 表の右の「メモ」の列に、お客様へのお願いを短く書けます（例：窓を閉めてください）。</t>
  </si>
  <si>
    <t>　 10字くらいまでが1行に入ります。長くなるときは、その行の高さを広げます。</t>
  </si>
  <si>
    <t>7. 下の「お客様へ」と「連絡先」を、自社の言葉と、会社の電話番号に書きかえます。</t>
  </si>
  <si>
    <t>8. 「作った日（直した日）」に、表を作った日を入れます。日を直して渡し直すときは、直した日に書きかえます（どの表が新しいか分かるように）。</t>
  </si>
  <si>
    <t>　 お客様に渡した版は、PDF にして控えておきます（例：R-0123_工程表_1104.pdf）。上から書きかえても、前に渡した表が残ります。</t>
  </si>
  <si>
    <t>9. 印刷は A4 横1枚です（印刷の範囲は設定してあります。1〜3行目の設定の欄と「休みの日」の一覧は印刷されません）。</t>
  </si>
  <si>
    <t>　 PDF にするときは、「工程表」のシートを開いたまま、［ファイル］→［名前を付けて保存］で、ファイルの種類を「PDF」にします。</t>
  </si>
  <si>
    <t>■ 色の見方（自動）</t>
  </si>
  <si>
    <t>・青い帯 … 作業の日</t>
  </si>
  <si>
    <t>・灰色 … 作業をしない日（日曜・「休みの日」の一覧の日・「土曜も休み」を選んだときの土曜）</t>
  </si>
  <si>
    <t>・始まり・終わりの欄がオレンジ … その日が、作業をしない日に入っています。日をずらすか、休みの日の一覧を見直します。</t>
  </si>
  <si>
    <t>・終わりの欄がうすい赤 … 終わりの日が空いているか、始まりの日より前です。</t>
  </si>
  <si>
    <t>・始まりの欄がうすい赤 … 終わりの日だけ入っていて、始まりの日が空いています（このままだと帯が出ず、「期間（予定）」だけが終わりの日までのびます）。始まりと終わりの両方を入れます。</t>
  </si>
  <si>
    <t>・いちばん上に「表の日付の外に出ている作業があります」と出たとき … 表の1か月に入らない日付があります。</t>
  </si>
  <si>
    <t>　 表の最初の日（B2）を見直します。1か月をこえる工事は、ファイルを2つに分けて作ります。</t>
  </si>
  <si>
    <t>■ 日がずれたとき</t>
  </si>
  <si>
    <t>・ずれた作業の始まりと終わりの両方を直すと、帯が動きます（1日だけの作業も、両方を直します。始まりだけ直すと、終わりがうすい赤になります）。</t>
  </si>
  <si>
    <t>・後ろの作業は、自動ではずれません。後ろの作業も、上から1行ずつ日付を直します。</t>
  </si>
  <si>
    <t>・オレンジになったら、休みの日に入っています。休みの日を飛ばして、次の作業できる日にします。</t>
  </si>
  <si>
    <t>・帯が重なっていないか、順番どおりかは、目で見て確かめます（重なっても色は変わりません）。</t>
  </si>
  <si>
    <t>■ 気をつけること</t>
  </si>
  <si>
    <t>・この表は予定です。天気などで日がずれることがあることを、「お客様へ」の欄に書いておきます。</t>
  </si>
  <si>
    <t>・元請や発注者から指定の様式があるときは、そちらを使ってください。公共工事の工程表の様式や、工期が適切かどうかの判断は、この型では扱いません。</t>
  </si>
  <si>
    <t>・この型の例には、お客様の名前・住所・電話番号を入れていません。印刷した紙にお名前を書き足すかどうかは、会社で決めてください（ファイルには入れないでください）。</t>
  </si>
  <si>
    <t>　 ほかの人に送るときも、お客様の名前や住所を入れないでください。</t>
  </si>
  <si>
    <t>・このファイルを、AIにそのまま貼りつけないでください。</t>
  </si>
  <si>
    <t>・連絡先は、会社の電話番号を書く例にしています。担当者の携帯番号を書くかは、会社で決めてください。</t>
  </si>
  <si>
    <t>・8〜10行目（月・日付・曜日）と「期間（予定）」は式です。消さないでください。</t>
  </si>
  <si>
    <t>・作業の行を足すときは、12〜30行目のどこかで、行の番号を右クリックして［挿入］を選び、「行の挿入」をします（いちばん上の11行目と、30行目より下では、色の帯と期間が効きません）。</t>
  </si>
  <si>
    <t>　 右の「休みの日」の一覧にも空いた行が1つ入りますが、そのままでかまいません。</t>
  </si>
  <si>
    <t>・やめた作業は、行ごと削除しないで、その行の A 列からメモ（AJ 列）までを選んで Delete キーを押し、中身だけ消します（行ごと削除すると、右の「休みの日」の同じ行の日も消えます）。</t>
  </si>
  <si>
    <t>■ 例について</t>
  </si>
  <si>
    <t>・はじめに入っている例（R-0123 外壁塗装・8つの作業・作った日・お客様への文・連絡先・休みの日）は、説明のために作った架空のものです。日数は工事の目安ではありません。</t>
  </si>
  <si>
    <t>・作業の例を消すときは、A11 をクリックし、Shift キーを押しながら AJ30 をクリックして、まとめて選んでから Delete キーを押します（日付の所は色が自動なので、いっしょに消してかまいません）。</t>
  </si>
  <si>
    <t>　 「工事」「作った日（直した日）」「お客様へ」「連絡先」は書きかえます。</t>
  </si>
  <si>
    <t>・「休みの日」の例（はじめは AL7〜AM15）は、自社の休みに書きかえます。祝日の例は、2026年10月に内閣府のページで確かめたものです。</t>
  </si>
  <si>
    <t>■ ご相談</t>
  </si>
  <si>
    <t>自分でやる時間がない方は、まとめてお手伝いします。ご相談は、ゆいワークスのお問い合わせフォームから：https://yuiworks-contact.marustudy-form.workers.dev/</t>
  </si>
  <si>
    <t>このひな形は、ゆいワークスが配布している無料の型です。自由に書きかえて使えます。</t>
  </si>
  <si>
    <t>■ 設定（ここは印刷されません）</t>
  </si>
  <si>
    <t>表の最初の日</t>
  </si>
  <si>
    <t>表の最初の日から1か月分（31日）の日付と曜日が並びます。</t>
  </si>
  <si>
    <t>（ここは印刷されません）</t>
  </si>
  <si>
    <t>土曜日</t>
  </si>
  <si>
    <t>土曜は作業する</t>
  </si>
  <si>
    <t>日曜は自動で灰色になります。祝日と会社の休みは、右はしの「休みの日」（AL列）に書きます。</t>
  </si>
  <si>
    <t>祝日は年ごとに変わります。内閣府「国民の祝日について」で確かめて入れます。</t>
  </si>
  <si>
    <t>工程表（予定）</t>
  </si>
  <si>
    <t>作った日（直した日）</t>
  </si>
  <si>
    <t>休みの日（祝日・会社の休み）</t>
  </si>
  <si>
    <t>工事</t>
  </si>
  <si>
    <t>R-0123 外壁塗装</t>
  </si>
  <si>
    <t>期間（予定）</t>
  </si>
  <si>
    <t>日付</t>
  </si>
  <si>
    <t>名前・メモ</t>
  </si>
  <si>
    <t>色の見方</t>
  </si>
  <si>
    <t>作業の日</t>
  </si>
  <si>
    <t>作業をしない日（日曜・祝日・休み）</t>
  </si>
  <si>
    <t>文化の日</t>
  </si>
  <si>
    <t>作業</t>
  </si>
  <si>
    <t>始まり</t>
  </si>
  <si>
    <t>終わり</t>
  </si>
  <si>
    <t>担当（会社名）</t>
  </si>
  <si>
    <t>メモ</t>
  </si>
  <si>
    <t>勤労感謝の日</t>
  </si>
  <si>
    <t>会社の休み（例）</t>
  </si>
  <si>
    <t>足場を組む</t>
  </si>
  <si>
    <t>〇〇足場</t>
  </si>
  <si>
    <t>車の出入りがあります</t>
  </si>
  <si>
    <t>高圧洗浄</t>
  </si>
  <si>
    <t>当社</t>
  </si>
  <si>
    <t>窓を閉めてください</t>
  </si>
  <si>
    <t>元日</t>
  </si>
  <si>
    <t>養生・下地の補修</t>
  </si>
  <si>
    <t>窓や植木をおおいます</t>
  </si>
  <si>
    <t>下塗り</t>
  </si>
  <si>
    <t>中塗り</t>
  </si>
  <si>
    <t>成人の日</t>
  </si>
  <si>
    <t>上塗り</t>
  </si>
  <si>
    <t>付帯部の塗装</t>
  </si>
  <si>
    <t>雨どい・破風など</t>
  </si>
  <si>
    <t>点検・足場をはずす</t>
  </si>
  <si>
    <t>当社・〇〇足場</t>
  </si>
  <si>
    <t>いっしょに確かめます</t>
  </si>
  <si>
    <t>お客様へ</t>
  </si>
  <si>
    <t>雨や強い風の日は、作業を休むことがあり、作業の日がずれることがあります。ずれるときは、ご連絡します。</t>
  </si>
  <si>
    <t>灰色の日は、作業をしない日です。わからないことは、下の連絡先へお気軽にどうぞ。</t>
  </si>
  <si>
    <t>連絡先</t>
  </si>
  <si>
    <t>サンプル塗装株式会社　電話 000-000-0000（受付 8:00〜18:00・日曜・祝日は休み）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</si>
</sst>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"/>
    <numFmt numFmtId="178" formatCode="m/d"/>
  </numFmts>
  <fonts count="10">
    <font>
      <sz val="10"/>
      <color theme="1"/>
      <name val="Yu Gothic"/>
    </font>
    <font>
      <b/>
      <sz val="10"/>
      <name val="Yu Gothic"/>
    </font>
    <font>
      <sz val="10"/>
      <name val="Yu Gothic"/>
    </font>
    <font>
      <b/>
      <sz val="10"/>
      <color rgb="FF1E3A5F"/>
      <name val="Yu Gothic"/>
    </font>
    <font>
      <b/>
      <sz val="10"/>
      <color rgb="FFC00000"/>
      <name val="Yu Gothic"/>
    </font>
    <font>
      <sz val="9"/>
      <color rgb="FF595959"/>
      <name val="Yu Gothic"/>
    </font>
    <font>
      <b/>
      <sz val="18"/>
      <name val="Yu Gothic"/>
    </font>
    <font>
      <sz val="9"/>
      <name val="Yu Gothic"/>
    </font>
    <font>
      <sz val="8"/>
      <name val="Yu Gothic"/>
    </font>
    <font>
      <sz val="6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E7E6E6"/>
        <bgColor rgb="FFE7E6E6"/>
      </patternFill>
    </fill>
    <fill>
      <patternFill patternType="solid">
        <fgColor rgb="FF4472C4"/>
        <bgColor rgb="FF4472C4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/>
      <bottom style="thin">
        <color rgb="FF595959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4" borderId="3" xfId="0" applyFont="1" applyFill="1" applyBorder="1"/>
    <xf numFmtId="0" fontId="2" fillId="5" borderId="3" xfId="0" applyFont="1" applyFill="1" applyBorder="1"/>
    <xf numFmtId="14" fontId="2" fillId="2" borderId="1" xfId="0" applyNumberFormat="1" applyFont="1" applyFill="1" applyBorder="1"/>
    <xf numFmtId="0" fontId="2" fillId="2" borderId="1" xfId="0" applyFont="1" applyFill="1" applyBorder="1"/>
    <xf numFmtId="0" fontId="8" fillId="0" borderId="3" xfId="0" applyFont="1" applyBorder="1" applyAlignment="1">
      <alignment horizontal="center" vertical="center" shrinkToFit="1"/>
    </xf>
    <xf numFmtId="177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178" fontId="2" fillId="0" borderId="1" xfId="0" applyNumberFormat="1" applyFont="1" applyBorder="1" applyAlignment="1">
      <alignment horizontal="center" vertical="center"/>
    </xf>
    <xf numFmtId="0" fontId="2" fillId="0" borderId="3" xfId="0" applyFont="1" applyBorder="1"/>
    <xf numFmtId="0" fontId="2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7" fillId="0" borderId="0" xfId="0" applyFont="1" applyAlignment="1">
      <alignment vertical="center"/>
    </xf>
    <xf numFmtId="14" fontId="2" fillId="2" borderId="1" xfId="0" applyNumberFormat="1" applyFont="1" applyFill="1" applyBorder="1" applyAlignment="1">
      <alignment horizontal="left" vertical="center"/>
    </xf>
    <xf numFmtId="0" fontId="0" fillId="2" borderId="1" xfId="0" applyFill="1" applyBorder="1"/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0" fillId="0" borderId="2" xfId="0" applyBorder="1"/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4" fontId="2" fillId="0" borderId="2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 customBuiltin="1"/>
  </cellStyles>
  <dxfs count="5">
    <dxf>
      <fill>
        <patternFill patternType="solid">
          <fgColor rgb="FF4472C4"/>
          <bgColor rgb="FF4472C4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67"/>
  <sheetViews>
    <sheetView tabSelected="1" workbookViewId="0"/>
  </sheetViews>
  <sheetFormatPr defaultRowHeight="13.2"/>
  <cols>
    <col min="1" max="1" width="110.77734375" customWidth="1"/>
  </cols>
  <sheetData>
    <row r="1" spans="1:1" ht="16.2">
      <c r="A1" s="1" t="s">
        <v>0</v>
      </c>
    </row>
    <row r="2" spans="1:1" ht="16.2">
      <c r="A2" s="2" t="s">
        <v>1</v>
      </c>
    </row>
    <row r="3" spans="1:1" ht="16.2">
      <c r="A3" s="2" t="s">
        <v>2</v>
      </c>
    </row>
    <row r="4" spans="1:1" ht="16.2">
      <c r="A4" s="2" t="s">
        <v>3</v>
      </c>
    </row>
    <row r="5" spans="1:1" ht="16.2">
      <c r="A5" s="2"/>
    </row>
    <row r="6" spans="1:1" ht="16.2">
      <c r="A6" s="1" t="s">
        <v>4</v>
      </c>
    </row>
    <row r="7" spans="1:1" ht="16.2">
      <c r="A7" s="2" t="s">
        <v>5</v>
      </c>
    </row>
    <row r="8" spans="1:1" ht="16.2">
      <c r="A8" s="2" t="s">
        <v>6</v>
      </c>
    </row>
    <row r="9" spans="1:1" ht="16.2">
      <c r="A9" s="2" t="s">
        <v>7</v>
      </c>
    </row>
    <row r="10" spans="1:1" ht="16.2">
      <c r="A10" s="2" t="s">
        <v>8</v>
      </c>
    </row>
    <row r="11" spans="1:1" ht="16.2">
      <c r="A11" s="2" t="s">
        <v>9</v>
      </c>
    </row>
    <row r="12" spans="1:1" ht="16.2">
      <c r="A12" s="2" t="s">
        <v>10</v>
      </c>
    </row>
    <row r="13" spans="1:1" ht="16.2">
      <c r="A13" s="2" t="s">
        <v>11</v>
      </c>
    </row>
    <row r="14" spans="1:1" ht="16.2">
      <c r="A14" s="2" t="s">
        <v>12</v>
      </c>
    </row>
    <row r="15" spans="1:1" ht="16.2">
      <c r="A15" s="2" t="s">
        <v>13</v>
      </c>
    </row>
    <row r="16" spans="1:1" ht="16.2">
      <c r="A16" s="2" t="s">
        <v>14</v>
      </c>
    </row>
    <row r="17" spans="1:1" ht="16.2">
      <c r="A17" s="2" t="s">
        <v>15</v>
      </c>
    </row>
    <row r="18" spans="1:1" ht="16.2">
      <c r="A18" s="2" t="s">
        <v>16</v>
      </c>
    </row>
    <row r="19" spans="1:1" ht="16.2">
      <c r="A19" s="2" t="s">
        <v>17</v>
      </c>
    </row>
    <row r="20" spans="1:1" ht="16.2">
      <c r="A20" s="2" t="s">
        <v>18</v>
      </c>
    </row>
    <row r="21" spans="1:1" ht="16.2">
      <c r="A21" s="2" t="s">
        <v>19</v>
      </c>
    </row>
    <row r="22" spans="1:1" ht="16.2">
      <c r="A22" s="2" t="s">
        <v>20</v>
      </c>
    </row>
    <row r="23" spans="1:1" ht="16.2">
      <c r="A23" s="2" t="s">
        <v>21</v>
      </c>
    </row>
    <row r="24" spans="1:1" ht="16.2">
      <c r="A24" s="2" t="s">
        <v>22</v>
      </c>
    </row>
    <row r="25" spans="1:1" ht="16.2">
      <c r="A25" s="2" t="s">
        <v>23</v>
      </c>
    </row>
    <row r="26" spans="1:1" ht="16.2">
      <c r="A26" s="2" t="s">
        <v>24</v>
      </c>
    </row>
    <row r="27" spans="1:1" ht="16.2">
      <c r="A27" s="2" t="s">
        <v>25</v>
      </c>
    </row>
    <row r="28" spans="1:1" ht="16.2">
      <c r="A28" s="2" t="s">
        <v>26</v>
      </c>
    </row>
    <row r="29" spans="1:1" ht="16.2">
      <c r="A29" s="2" t="s">
        <v>27</v>
      </c>
    </row>
    <row r="30" spans="1:1" ht="16.2">
      <c r="A30" s="2"/>
    </row>
    <row r="31" spans="1:1" ht="16.2">
      <c r="A31" s="1" t="s">
        <v>28</v>
      </c>
    </row>
    <row r="32" spans="1:1" ht="16.2">
      <c r="A32" s="2" t="s">
        <v>29</v>
      </c>
    </row>
    <row r="33" spans="1:1" ht="16.2">
      <c r="A33" s="2" t="s">
        <v>30</v>
      </c>
    </row>
    <row r="34" spans="1:1" ht="16.2">
      <c r="A34" s="2" t="s">
        <v>31</v>
      </c>
    </row>
    <row r="35" spans="1:1" ht="16.2">
      <c r="A35" s="2" t="s">
        <v>32</v>
      </c>
    </row>
    <row r="36" spans="1:1" ht="16.2">
      <c r="A36" s="2" t="s">
        <v>33</v>
      </c>
    </row>
    <row r="37" spans="1:1" ht="16.2">
      <c r="A37" s="2" t="s">
        <v>34</v>
      </c>
    </row>
    <row r="38" spans="1:1" ht="16.2">
      <c r="A38" s="2" t="s">
        <v>35</v>
      </c>
    </row>
    <row r="39" spans="1:1" ht="16.2">
      <c r="A39" s="2"/>
    </row>
    <row r="40" spans="1:1" ht="16.2">
      <c r="A40" s="1" t="s">
        <v>36</v>
      </c>
    </row>
    <row r="41" spans="1:1" ht="16.2">
      <c r="A41" s="2" t="s">
        <v>37</v>
      </c>
    </row>
    <row r="42" spans="1:1" ht="16.2">
      <c r="A42" s="2" t="s">
        <v>38</v>
      </c>
    </row>
    <row r="43" spans="1:1" ht="16.2">
      <c r="A43" s="2" t="s">
        <v>39</v>
      </c>
    </row>
    <row r="44" spans="1:1" ht="16.2">
      <c r="A44" s="2" t="s">
        <v>40</v>
      </c>
    </row>
    <row r="45" spans="1:1" ht="16.2">
      <c r="A45" s="2"/>
    </row>
    <row r="46" spans="1:1" ht="16.2">
      <c r="A46" s="1" t="s">
        <v>41</v>
      </c>
    </row>
    <row r="47" spans="1:1" ht="16.2">
      <c r="A47" s="2" t="s">
        <v>42</v>
      </c>
    </row>
    <row r="48" spans="1:1" ht="16.2">
      <c r="A48" s="2" t="s">
        <v>43</v>
      </c>
    </row>
    <row r="49" spans="1:1" ht="16.2">
      <c r="A49" s="2" t="s">
        <v>44</v>
      </c>
    </row>
    <row r="50" spans="1:1" ht="16.2">
      <c r="A50" s="2" t="s">
        <v>45</v>
      </c>
    </row>
    <row r="51" spans="1:1" ht="16.2">
      <c r="A51" s="2" t="s">
        <v>46</v>
      </c>
    </row>
    <row r="52" spans="1:1" ht="16.2">
      <c r="A52" s="2" t="s">
        <v>47</v>
      </c>
    </row>
    <row r="53" spans="1:1" ht="16.2">
      <c r="A53" s="2" t="s">
        <v>48</v>
      </c>
    </row>
    <row r="54" spans="1:1" ht="16.2">
      <c r="A54" s="2" t="s">
        <v>49</v>
      </c>
    </row>
    <row r="55" spans="1:1" ht="16.2">
      <c r="A55" s="2" t="s">
        <v>50</v>
      </c>
    </row>
    <row r="56" spans="1:1" ht="16.2">
      <c r="A56" s="2" t="s">
        <v>51</v>
      </c>
    </row>
    <row r="57" spans="1:1" ht="16.2">
      <c r="A57" s="2"/>
    </row>
    <row r="58" spans="1:1" ht="16.2">
      <c r="A58" s="1" t="s">
        <v>52</v>
      </c>
    </row>
    <row r="59" spans="1:1" ht="16.2">
      <c r="A59" s="2" t="s">
        <v>53</v>
      </c>
    </row>
    <row r="60" spans="1:1" ht="16.2">
      <c r="A60" s="2" t="s">
        <v>54</v>
      </c>
    </row>
    <row r="61" spans="1:1" ht="16.2">
      <c r="A61" s="2" t="s">
        <v>55</v>
      </c>
    </row>
    <row r="62" spans="1:1" ht="16.2">
      <c r="A62" s="2" t="s">
        <v>56</v>
      </c>
    </row>
    <row r="63" spans="1:1" ht="16.2">
      <c r="A63" s="2"/>
    </row>
    <row r="64" spans="1:1" ht="16.2">
      <c r="A64" s="1" t="s">
        <v>57</v>
      </c>
    </row>
    <row r="65" spans="1:1" ht="16.2">
      <c r="A65" s="2" t="s">
        <v>58</v>
      </c>
    </row>
    <row r="66" spans="1:1" ht="16.2">
      <c r="A66" s="2"/>
    </row>
    <row r="67" spans="1:1" ht="16.2">
      <c r="A67" s="2" t="s">
        <v>59</v>
      </c>
    </row>
  </sheetData>
  <phoneticPr fontId="9"/>
  <pageMargins left="0.75" right="0.75" top="1" bottom="1" header="0.5" footer="0.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46"/>
  <sheetViews>
    <sheetView workbookViewId="0">
      <pane xSplit="4" ySplit="10" topLeftCell="E11" activePane="bottomRight" state="frozen"/>
      <selection pane="topRight"/>
      <selection pane="bottomLeft"/>
      <selection pane="bottomRight" activeCell="B2" sqref="B2:C2"/>
    </sheetView>
  </sheetViews>
  <sheetFormatPr defaultRowHeight="13.2"/>
  <cols>
    <col min="1" max="1" width="17.77734375" customWidth="1"/>
    <col min="2" max="3" width="8.77734375" customWidth="1"/>
    <col min="4" max="4" width="13.77734375" customWidth="1"/>
    <col min="5" max="35" width="3.5546875" customWidth="1"/>
    <col min="36" max="36" width="21.77734375" customWidth="1"/>
    <col min="37" max="37" width="2.77734375" customWidth="1"/>
    <col min="38" max="38" width="11.77734375" customWidth="1"/>
    <col min="39" max="39" width="20.77734375" customWidth="1"/>
  </cols>
  <sheetData>
    <row r="1" spans="1:39" ht="16.2">
      <c r="A1" s="31" t="s">
        <v>60</v>
      </c>
      <c r="B1" s="19"/>
      <c r="C1" s="19"/>
      <c r="D1" s="19"/>
      <c r="E1" s="39" t="str">
        <f>IF(ISNUMBER($E$9),IF(COUNTIF($B$11:$C$30,"&lt;"&amp;$E$9)+COUNTIF($B$11:$C$30,"&gt;"&amp;$AI$9)&gt;0,"※ 表の日付の外に出ている作業があります。表の最初の日（B2）を見直してください。",""),"表の最初の日（B2）に日付を入れてください。")</f>
        <v/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2"/>
      <c r="AK1" s="2"/>
      <c r="AL1" s="2"/>
      <c r="AM1" s="2"/>
    </row>
    <row r="2" spans="1:39" ht="16.2">
      <c r="A2" s="3" t="s">
        <v>61</v>
      </c>
      <c r="B2" s="26">
        <v>46328</v>
      </c>
      <c r="C2" s="27"/>
      <c r="D2" s="2"/>
      <c r="E2" s="22" t="s">
        <v>62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2"/>
      <c r="AK2" s="2"/>
      <c r="AL2" s="22" t="s">
        <v>63</v>
      </c>
      <c r="AM2" s="19"/>
    </row>
    <row r="3" spans="1:39" ht="30" customHeight="1">
      <c r="A3" s="3" t="s">
        <v>64</v>
      </c>
      <c r="B3" s="36" t="s">
        <v>65</v>
      </c>
      <c r="C3" s="27"/>
      <c r="D3" s="27"/>
      <c r="E3" s="22" t="s">
        <v>66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2"/>
      <c r="AK3" s="2"/>
      <c r="AL3" s="33" t="s">
        <v>67</v>
      </c>
      <c r="AM3" s="19"/>
    </row>
    <row r="4" spans="1:39" ht="7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 ht="28.8">
      <c r="A5" s="18" t="s">
        <v>68</v>
      </c>
      <c r="B5" s="19"/>
      <c r="C5" s="19"/>
      <c r="D5" s="19"/>
      <c r="E5" s="2"/>
      <c r="F5" s="2"/>
      <c r="G5" s="2"/>
      <c r="H5" s="34" t="s">
        <v>69</v>
      </c>
      <c r="I5" s="19"/>
      <c r="J5" s="19"/>
      <c r="K5" s="19"/>
      <c r="L5" s="19"/>
      <c r="M5" s="19"/>
      <c r="N5" s="37">
        <v>46321</v>
      </c>
      <c r="O5" s="30"/>
      <c r="P5" s="30"/>
      <c r="Q5" s="30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35" t="s">
        <v>70</v>
      </c>
      <c r="AM5" s="19"/>
    </row>
    <row r="6" spans="1:39" ht="16.2">
      <c r="A6" s="4" t="s">
        <v>71</v>
      </c>
      <c r="B6" s="29" t="s">
        <v>72</v>
      </c>
      <c r="C6" s="30"/>
      <c r="D6" s="30"/>
      <c r="E6" s="35" t="s">
        <v>73</v>
      </c>
      <c r="F6" s="19"/>
      <c r="G6" s="19"/>
      <c r="H6" s="19"/>
      <c r="I6" s="28" t="str">
        <f>IF(OR(COUNT($B$11:$B$30)=0,COUNT($C$11:$C$30)=0),"",TEXT(MIN($B$11:$B$30),"m/d")&amp;"（"&amp;MID("日月火水木金土",WEEKDAY(MIN($B$11:$B$30)),1)&amp;"）〜 "&amp;TEXT(MAX($C$11:$C$30),"m/d")&amp;"（"&amp;MID("日月火水木金土",WEEKDAY(MAX($C$11:$C$30)),1)&amp;"）")</f>
        <v>11/2（月）〜 11/13（金）</v>
      </c>
      <c r="J6" s="19"/>
      <c r="K6" s="19"/>
      <c r="L6" s="19"/>
      <c r="M6" s="19"/>
      <c r="N6" s="19"/>
      <c r="O6" s="19"/>
      <c r="P6" s="19"/>
      <c r="Q6" s="19"/>
      <c r="R6" s="19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5" t="s">
        <v>74</v>
      </c>
      <c r="AM6" s="5" t="s">
        <v>75</v>
      </c>
    </row>
    <row r="7" spans="1:39" ht="16.2">
      <c r="A7" s="6" t="s">
        <v>76</v>
      </c>
      <c r="B7" s="7"/>
      <c r="C7" s="25" t="s">
        <v>77</v>
      </c>
      <c r="D7" s="19"/>
      <c r="E7" s="8"/>
      <c r="F7" s="25" t="s">
        <v>78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9">
        <v>46329</v>
      </c>
      <c r="AM7" s="10" t="s">
        <v>79</v>
      </c>
    </row>
    <row r="8" spans="1:39" ht="16.2">
      <c r="A8" s="20" t="s">
        <v>80</v>
      </c>
      <c r="B8" s="20" t="s">
        <v>81</v>
      </c>
      <c r="C8" s="20" t="s">
        <v>82</v>
      </c>
      <c r="D8" s="20" t="s">
        <v>83</v>
      </c>
      <c r="E8" s="11" t="str">
        <f>IF(ISNUMBER(E9),MONTH(E9)&amp;"月","")</f>
        <v>11月</v>
      </c>
      <c r="F8" s="11" t="str">
        <f t="shared" ref="F8:AI8" si="0">IF(ISNUMBER(F9),IF(DAY(F9)=1,MONTH(F9)&amp;"月",""),"")</f>
        <v/>
      </c>
      <c r="G8" s="11" t="str">
        <f t="shared" si="0"/>
        <v/>
      </c>
      <c r="H8" s="11" t="str">
        <f t="shared" si="0"/>
        <v/>
      </c>
      <c r="I8" s="11" t="str">
        <f t="shared" si="0"/>
        <v/>
      </c>
      <c r="J8" s="11" t="str">
        <f t="shared" si="0"/>
        <v/>
      </c>
      <c r="K8" s="11" t="str">
        <f t="shared" si="0"/>
        <v/>
      </c>
      <c r="L8" s="11" t="str">
        <f t="shared" si="0"/>
        <v/>
      </c>
      <c r="M8" s="11" t="str">
        <f t="shared" si="0"/>
        <v/>
      </c>
      <c r="N8" s="11" t="str">
        <f t="shared" si="0"/>
        <v/>
      </c>
      <c r="O8" s="11" t="str">
        <f t="shared" si="0"/>
        <v/>
      </c>
      <c r="P8" s="11" t="str">
        <f t="shared" si="0"/>
        <v/>
      </c>
      <c r="Q8" s="11" t="str">
        <f t="shared" si="0"/>
        <v/>
      </c>
      <c r="R8" s="11" t="str">
        <f t="shared" si="0"/>
        <v/>
      </c>
      <c r="S8" s="11" t="str">
        <f t="shared" si="0"/>
        <v/>
      </c>
      <c r="T8" s="11" t="str">
        <f t="shared" si="0"/>
        <v/>
      </c>
      <c r="U8" s="11" t="str">
        <f t="shared" si="0"/>
        <v/>
      </c>
      <c r="V8" s="11" t="str">
        <f t="shared" si="0"/>
        <v/>
      </c>
      <c r="W8" s="11" t="str">
        <f t="shared" si="0"/>
        <v/>
      </c>
      <c r="X8" s="11" t="str">
        <f t="shared" si="0"/>
        <v/>
      </c>
      <c r="Y8" s="11" t="str">
        <f t="shared" si="0"/>
        <v/>
      </c>
      <c r="Z8" s="11" t="str">
        <f t="shared" si="0"/>
        <v/>
      </c>
      <c r="AA8" s="11" t="str">
        <f t="shared" si="0"/>
        <v/>
      </c>
      <c r="AB8" s="11" t="str">
        <f t="shared" si="0"/>
        <v/>
      </c>
      <c r="AC8" s="11" t="str">
        <f t="shared" si="0"/>
        <v/>
      </c>
      <c r="AD8" s="11" t="str">
        <f t="shared" si="0"/>
        <v/>
      </c>
      <c r="AE8" s="11" t="str">
        <f t="shared" si="0"/>
        <v/>
      </c>
      <c r="AF8" s="11" t="str">
        <f t="shared" si="0"/>
        <v/>
      </c>
      <c r="AG8" s="11" t="str">
        <f t="shared" si="0"/>
        <v/>
      </c>
      <c r="AH8" s="11" t="str">
        <f t="shared" si="0"/>
        <v>12月</v>
      </c>
      <c r="AI8" s="11" t="str">
        <f t="shared" si="0"/>
        <v/>
      </c>
      <c r="AJ8" s="20" t="s">
        <v>84</v>
      </c>
      <c r="AK8" s="2"/>
      <c r="AL8" s="9">
        <v>46349</v>
      </c>
      <c r="AM8" s="10" t="s">
        <v>85</v>
      </c>
    </row>
    <row r="9" spans="1:39" ht="16.2">
      <c r="A9" s="21"/>
      <c r="B9" s="21"/>
      <c r="C9" s="21"/>
      <c r="D9" s="21"/>
      <c r="E9" s="12">
        <f>IF(ISNUMBER($B$2),$B$2,"")</f>
        <v>46328</v>
      </c>
      <c r="F9" s="12">
        <f t="shared" ref="F9:AI9" si="1">IF(ISNUMBER(E9),E9+1,"")</f>
        <v>46329</v>
      </c>
      <c r="G9" s="12">
        <f t="shared" si="1"/>
        <v>46330</v>
      </c>
      <c r="H9" s="12">
        <f t="shared" si="1"/>
        <v>46331</v>
      </c>
      <c r="I9" s="12">
        <f t="shared" si="1"/>
        <v>46332</v>
      </c>
      <c r="J9" s="12">
        <f t="shared" si="1"/>
        <v>46333</v>
      </c>
      <c r="K9" s="12">
        <f t="shared" si="1"/>
        <v>46334</v>
      </c>
      <c r="L9" s="12">
        <f t="shared" si="1"/>
        <v>46335</v>
      </c>
      <c r="M9" s="12">
        <f t="shared" si="1"/>
        <v>46336</v>
      </c>
      <c r="N9" s="12">
        <f t="shared" si="1"/>
        <v>46337</v>
      </c>
      <c r="O9" s="12">
        <f t="shared" si="1"/>
        <v>46338</v>
      </c>
      <c r="P9" s="12">
        <f t="shared" si="1"/>
        <v>46339</v>
      </c>
      <c r="Q9" s="12">
        <f t="shared" si="1"/>
        <v>46340</v>
      </c>
      <c r="R9" s="12">
        <f t="shared" si="1"/>
        <v>46341</v>
      </c>
      <c r="S9" s="12">
        <f t="shared" si="1"/>
        <v>46342</v>
      </c>
      <c r="T9" s="12">
        <f t="shared" si="1"/>
        <v>46343</v>
      </c>
      <c r="U9" s="12">
        <f t="shared" si="1"/>
        <v>46344</v>
      </c>
      <c r="V9" s="12">
        <f t="shared" si="1"/>
        <v>46345</v>
      </c>
      <c r="W9" s="12">
        <f t="shared" si="1"/>
        <v>46346</v>
      </c>
      <c r="X9" s="12">
        <f t="shared" si="1"/>
        <v>46347</v>
      </c>
      <c r="Y9" s="12">
        <f t="shared" si="1"/>
        <v>46348</v>
      </c>
      <c r="Z9" s="12">
        <f t="shared" si="1"/>
        <v>46349</v>
      </c>
      <c r="AA9" s="12">
        <f t="shared" si="1"/>
        <v>46350</v>
      </c>
      <c r="AB9" s="12">
        <f t="shared" si="1"/>
        <v>46351</v>
      </c>
      <c r="AC9" s="12">
        <f t="shared" si="1"/>
        <v>46352</v>
      </c>
      <c r="AD9" s="12">
        <f t="shared" si="1"/>
        <v>46353</v>
      </c>
      <c r="AE9" s="12">
        <f t="shared" si="1"/>
        <v>46354</v>
      </c>
      <c r="AF9" s="12">
        <f t="shared" si="1"/>
        <v>46355</v>
      </c>
      <c r="AG9" s="12">
        <f t="shared" si="1"/>
        <v>46356</v>
      </c>
      <c r="AH9" s="12">
        <f t="shared" si="1"/>
        <v>46357</v>
      </c>
      <c r="AI9" s="12">
        <f t="shared" si="1"/>
        <v>46358</v>
      </c>
      <c r="AJ9" s="21"/>
      <c r="AK9" s="2"/>
      <c r="AL9" s="9">
        <v>46385</v>
      </c>
      <c r="AM9" s="10" t="s">
        <v>86</v>
      </c>
    </row>
    <row r="10" spans="1:39" ht="16.2">
      <c r="A10" s="21"/>
      <c r="B10" s="21"/>
      <c r="C10" s="21"/>
      <c r="D10" s="21"/>
      <c r="E10" s="13" t="str">
        <f t="shared" ref="E10:AI10" si="2">IF(ISNUMBER(E9),IF(COUNTIF($AL$7:$AL$46,E9)&gt;0,"休",MID("日月火水木金土",WEEKDAY(E9),1)),"")</f>
        <v>月</v>
      </c>
      <c r="F10" s="13" t="str">
        <f t="shared" si="2"/>
        <v>休</v>
      </c>
      <c r="G10" s="13" t="str">
        <f t="shared" si="2"/>
        <v>水</v>
      </c>
      <c r="H10" s="13" t="str">
        <f t="shared" si="2"/>
        <v>木</v>
      </c>
      <c r="I10" s="13" t="str">
        <f t="shared" si="2"/>
        <v>金</v>
      </c>
      <c r="J10" s="13" t="str">
        <f t="shared" si="2"/>
        <v>土</v>
      </c>
      <c r="K10" s="13" t="str">
        <f t="shared" si="2"/>
        <v>日</v>
      </c>
      <c r="L10" s="13" t="str">
        <f t="shared" si="2"/>
        <v>月</v>
      </c>
      <c r="M10" s="13" t="str">
        <f t="shared" si="2"/>
        <v>火</v>
      </c>
      <c r="N10" s="13" t="str">
        <f t="shared" si="2"/>
        <v>水</v>
      </c>
      <c r="O10" s="13" t="str">
        <f t="shared" si="2"/>
        <v>木</v>
      </c>
      <c r="P10" s="13" t="str">
        <f t="shared" si="2"/>
        <v>金</v>
      </c>
      <c r="Q10" s="13" t="str">
        <f t="shared" si="2"/>
        <v>土</v>
      </c>
      <c r="R10" s="13" t="str">
        <f t="shared" si="2"/>
        <v>日</v>
      </c>
      <c r="S10" s="13" t="str">
        <f t="shared" si="2"/>
        <v>月</v>
      </c>
      <c r="T10" s="13" t="str">
        <f t="shared" si="2"/>
        <v>火</v>
      </c>
      <c r="U10" s="13" t="str">
        <f t="shared" si="2"/>
        <v>水</v>
      </c>
      <c r="V10" s="13" t="str">
        <f t="shared" si="2"/>
        <v>木</v>
      </c>
      <c r="W10" s="13" t="str">
        <f t="shared" si="2"/>
        <v>金</v>
      </c>
      <c r="X10" s="13" t="str">
        <f t="shared" si="2"/>
        <v>土</v>
      </c>
      <c r="Y10" s="13" t="str">
        <f t="shared" si="2"/>
        <v>日</v>
      </c>
      <c r="Z10" s="13" t="str">
        <f t="shared" si="2"/>
        <v>休</v>
      </c>
      <c r="AA10" s="13" t="str">
        <f t="shared" si="2"/>
        <v>火</v>
      </c>
      <c r="AB10" s="13" t="str">
        <f t="shared" si="2"/>
        <v>水</v>
      </c>
      <c r="AC10" s="13" t="str">
        <f t="shared" si="2"/>
        <v>木</v>
      </c>
      <c r="AD10" s="13" t="str">
        <f t="shared" si="2"/>
        <v>金</v>
      </c>
      <c r="AE10" s="13" t="str">
        <f t="shared" si="2"/>
        <v>土</v>
      </c>
      <c r="AF10" s="13" t="str">
        <f t="shared" si="2"/>
        <v>日</v>
      </c>
      <c r="AG10" s="13" t="str">
        <f t="shared" si="2"/>
        <v>月</v>
      </c>
      <c r="AH10" s="13" t="str">
        <f t="shared" si="2"/>
        <v>火</v>
      </c>
      <c r="AI10" s="13" t="str">
        <f t="shared" si="2"/>
        <v>水</v>
      </c>
      <c r="AJ10" s="21"/>
      <c r="AK10" s="2"/>
      <c r="AL10" s="9">
        <v>46386</v>
      </c>
      <c r="AM10" s="10" t="s">
        <v>86</v>
      </c>
    </row>
    <row r="11" spans="1:39" ht="19.95" customHeight="1">
      <c r="A11" s="14" t="s">
        <v>87</v>
      </c>
      <c r="B11" s="15">
        <v>46328</v>
      </c>
      <c r="C11" s="15">
        <v>46328</v>
      </c>
      <c r="D11" s="14" t="s">
        <v>88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 t="s">
        <v>89</v>
      </c>
      <c r="AK11" s="2"/>
      <c r="AL11" s="9">
        <v>46387</v>
      </c>
      <c r="AM11" s="10" t="s">
        <v>86</v>
      </c>
    </row>
    <row r="12" spans="1:39" ht="19.95" customHeight="1">
      <c r="A12" s="14" t="s">
        <v>90</v>
      </c>
      <c r="B12" s="15">
        <v>46330</v>
      </c>
      <c r="C12" s="15">
        <v>46330</v>
      </c>
      <c r="D12" s="14" t="s">
        <v>91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 t="s">
        <v>92</v>
      </c>
      <c r="AK12" s="2"/>
      <c r="AL12" s="9">
        <v>46388</v>
      </c>
      <c r="AM12" s="10" t="s">
        <v>93</v>
      </c>
    </row>
    <row r="13" spans="1:39" ht="19.95" customHeight="1">
      <c r="A13" s="14" t="s">
        <v>94</v>
      </c>
      <c r="B13" s="15">
        <v>46331</v>
      </c>
      <c r="C13" s="15">
        <v>46332</v>
      </c>
      <c r="D13" s="14" t="s">
        <v>91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 t="s">
        <v>95</v>
      </c>
      <c r="AK13" s="2"/>
      <c r="AL13" s="9">
        <v>46389</v>
      </c>
      <c r="AM13" s="10" t="s">
        <v>86</v>
      </c>
    </row>
    <row r="14" spans="1:39" ht="19.95" customHeight="1">
      <c r="A14" s="14" t="s">
        <v>96</v>
      </c>
      <c r="B14" s="15">
        <v>46333</v>
      </c>
      <c r="C14" s="15">
        <v>46333</v>
      </c>
      <c r="D14" s="14" t="s">
        <v>91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2"/>
      <c r="AL14" s="9">
        <v>46390</v>
      </c>
      <c r="AM14" s="10" t="s">
        <v>86</v>
      </c>
    </row>
    <row r="15" spans="1:39" ht="19.95" customHeight="1">
      <c r="A15" s="14" t="s">
        <v>97</v>
      </c>
      <c r="B15" s="15">
        <v>46335</v>
      </c>
      <c r="C15" s="15">
        <v>46335</v>
      </c>
      <c r="D15" s="14" t="s">
        <v>91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2"/>
      <c r="AL15" s="9">
        <v>46398</v>
      </c>
      <c r="AM15" s="10" t="s">
        <v>98</v>
      </c>
    </row>
    <row r="16" spans="1:39" ht="19.95" customHeight="1">
      <c r="A16" s="14" t="s">
        <v>99</v>
      </c>
      <c r="B16" s="15">
        <v>46336</v>
      </c>
      <c r="C16" s="15">
        <v>46336</v>
      </c>
      <c r="D16" s="14" t="s">
        <v>91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2"/>
      <c r="AL16" s="9"/>
      <c r="AM16" s="10"/>
    </row>
    <row r="17" spans="1:39" ht="19.95" customHeight="1">
      <c r="A17" s="14" t="s">
        <v>100</v>
      </c>
      <c r="B17" s="15">
        <v>46337</v>
      </c>
      <c r="C17" s="15">
        <v>46338</v>
      </c>
      <c r="D17" s="14" t="s">
        <v>91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 t="s">
        <v>101</v>
      </c>
      <c r="AK17" s="2"/>
      <c r="AL17" s="9"/>
      <c r="AM17" s="10"/>
    </row>
    <row r="18" spans="1:39" ht="19.95" customHeight="1">
      <c r="A18" s="14" t="s">
        <v>102</v>
      </c>
      <c r="B18" s="15">
        <v>46339</v>
      </c>
      <c r="C18" s="15">
        <v>46339</v>
      </c>
      <c r="D18" s="14" t="s">
        <v>103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 t="s">
        <v>104</v>
      </c>
      <c r="AK18" s="2"/>
      <c r="AL18" s="9"/>
      <c r="AM18" s="10"/>
    </row>
    <row r="19" spans="1:39" ht="19.95" customHeight="1">
      <c r="A19" s="14"/>
      <c r="B19" s="15"/>
      <c r="C19" s="15"/>
      <c r="D19" s="14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2"/>
      <c r="AL19" s="9"/>
      <c r="AM19" s="10"/>
    </row>
    <row r="20" spans="1:39" ht="19.95" customHeight="1">
      <c r="A20" s="14"/>
      <c r="B20" s="15"/>
      <c r="C20" s="15"/>
      <c r="D20" s="14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2"/>
      <c r="AL20" s="9"/>
      <c r="AM20" s="10"/>
    </row>
    <row r="21" spans="1:39" ht="19.95" customHeight="1">
      <c r="A21" s="14"/>
      <c r="B21" s="15"/>
      <c r="C21" s="15"/>
      <c r="D21" s="14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2"/>
      <c r="AL21" s="9"/>
      <c r="AM21" s="10"/>
    </row>
    <row r="22" spans="1:39" ht="19.95" customHeight="1">
      <c r="A22" s="14"/>
      <c r="B22" s="15"/>
      <c r="C22" s="15"/>
      <c r="D22" s="14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2"/>
      <c r="AL22" s="9"/>
      <c r="AM22" s="10"/>
    </row>
    <row r="23" spans="1:39" ht="19.95" customHeight="1">
      <c r="A23" s="14"/>
      <c r="B23" s="15"/>
      <c r="C23" s="15"/>
      <c r="D23" s="14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2"/>
      <c r="AL23" s="9"/>
      <c r="AM23" s="10"/>
    </row>
    <row r="24" spans="1:39" ht="19.95" customHeight="1">
      <c r="A24" s="14"/>
      <c r="B24" s="15"/>
      <c r="C24" s="15"/>
      <c r="D24" s="14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2"/>
      <c r="AL24" s="9"/>
      <c r="AM24" s="10"/>
    </row>
    <row r="25" spans="1:39" ht="19.95" customHeight="1">
      <c r="A25" s="14"/>
      <c r="B25" s="15"/>
      <c r="C25" s="15"/>
      <c r="D25" s="14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2"/>
      <c r="AL25" s="9"/>
      <c r="AM25" s="10"/>
    </row>
    <row r="26" spans="1:39" ht="19.95" customHeight="1">
      <c r="A26" s="14"/>
      <c r="B26" s="15"/>
      <c r="C26" s="15"/>
      <c r="D26" s="14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2"/>
      <c r="AL26" s="9"/>
      <c r="AM26" s="10"/>
    </row>
    <row r="27" spans="1:39" ht="19.95" customHeight="1">
      <c r="A27" s="14"/>
      <c r="B27" s="15"/>
      <c r="C27" s="15"/>
      <c r="D27" s="14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2"/>
      <c r="AL27" s="9"/>
      <c r="AM27" s="10"/>
    </row>
    <row r="28" spans="1:39" ht="19.95" customHeight="1">
      <c r="A28" s="14"/>
      <c r="B28" s="15"/>
      <c r="C28" s="15"/>
      <c r="D28" s="14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2"/>
      <c r="AL28" s="9"/>
      <c r="AM28" s="10"/>
    </row>
    <row r="29" spans="1:39" ht="19.95" customHeight="1">
      <c r="A29" s="14"/>
      <c r="B29" s="15"/>
      <c r="C29" s="15"/>
      <c r="D29" s="14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2"/>
      <c r="AL29" s="9"/>
      <c r="AM29" s="10"/>
    </row>
    <row r="30" spans="1:39" ht="19.95" customHeight="1">
      <c r="A30" s="14"/>
      <c r="B30" s="15"/>
      <c r="C30" s="15"/>
      <c r="D30" s="14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2"/>
      <c r="AL30" s="9"/>
      <c r="AM30" s="10"/>
    </row>
    <row r="31" spans="1:39" ht="16.2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9"/>
      <c r="AM31" s="10"/>
    </row>
    <row r="32" spans="1:39" ht="16.2">
      <c r="A32" s="32" t="s">
        <v>105</v>
      </c>
      <c r="B32" s="23" t="s">
        <v>106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"/>
      <c r="AL32" s="9"/>
      <c r="AM32" s="10"/>
    </row>
    <row r="33" spans="1:39" ht="16.2">
      <c r="A33" s="21"/>
      <c r="B33" s="38" t="s">
        <v>107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"/>
      <c r="AL33" s="9"/>
      <c r="AM33" s="10"/>
    </row>
    <row r="34" spans="1:39" ht="16.2">
      <c r="A34" s="5" t="s">
        <v>108</v>
      </c>
      <c r="B34" s="38" t="s">
        <v>109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"/>
      <c r="AL34" s="9"/>
      <c r="AM34" s="10"/>
    </row>
    <row r="35" spans="1:39" ht="16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9"/>
      <c r="AM35" s="10"/>
    </row>
    <row r="36" spans="1:39" ht="16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9"/>
      <c r="AM36" s="10"/>
    </row>
    <row r="37" spans="1:39" ht="16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9"/>
      <c r="AM37" s="10"/>
    </row>
    <row r="38" spans="1:39" ht="16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9"/>
      <c r="AM38" s="10"/>
    </row>
    <row r="39" spans="1:39" ht="16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9"/>
      <c r="AM39" s="10"/>
    </row>
    <row r="40" spans="1:39" ht="16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9"/>
      <c r="AM40" s="10"/>
    </row>
    <row r="41" spans="1:39" ht="16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9"/>
      <c r="AM41" s="10"/>
    </row>
    <row r="42" spans="1:39" ht="16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9"/>
      <c r="AM42" s="10"/>
    </row>
    <row r="43" spans="1:39" ht="16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9"/>
      <c r="AM43" s="10"/>
    </row>
    <row r="44" spans="1:39" ht="16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9"/>
      <c r="AM44" s="10"/>
    </row>
    <row r="45" spans="1:39" ht="16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9"/>
      <c r="AM45" s="10"/>
    </row>
    <row r="46" spans="1:39" ht="16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9"/>
      <c r="AM46" s="10"/>
    </row>
  </sheetData>
  <mergeCells count="26">
    <mergeCell ref="B34:AJ34"/>
    <mergeCell ref="C7:D7"/>
    <mergeCell ref="AJ8:AJ10"/>
    <mergeCell ref="E1:AI1"/>
    <mergeCell ref="E6:H6"/>
    <mergeCell ref="C8:C10"/>
    <mergeCell ref="B33:AJ33"/>
    <mergeCell ref="A1:D1"/>
    <mergeCell ref="A32:A33"/>
    <mergeCell ref="AL3:AM3"/>
    <mergeCell ref="H5:M5"/>
    <mergeCell ref="B8:B10"/>
    <mergeCell ref="AL5:AM5"/>
    <mergeCell ref="B3:D3"/>
    <mergeCell ref="N5:Q5"/>
    <mergeCell ref="AL2:AM2"/>
    <mergeCell ref="F7:P7"/>
    <mergeCell ref="B2:C2"/>
    <mergeCell ref="I6:R6"/>
    <mergeCell ref="B6:D6"/>
    <mergeCell ref="E3:AI3"/>
    <mergeCell ref="A5:D5"/>
    <mergeCell ref="A8:A10"/>
    <mergeCell ref="E2:AI2"/>
    <mergeCell ref="B32:AJ32"/>
    <mergeCell ref="D8:D10"/>
  </mergeCells>
  <phoneticPr fontId="9"/>
  <conditionalFormatting sqref="B11:B30">
    <cfRule type="expression" dxfId="4" priority="5">
      <formula>AND(ISNUMBER($C11),ISNUMBER($B11)=FALSE)</formula>
    </cfRule>
  </conditionalFormatting>
  <conditionalFormatting sqref="B11:C30">
    <cfRule type="expression" dxfId="3" priority="4">
      <formula>AND(ISNUMBER(B11),OR(WEEKDAY(B11)=1,AND($B$3="土曜も休み",WEEKDAY(B11)=7),COUNTIF($AL$7:$AL$46,B11)&gt;0))</formula>
    </cfRule>
  </conditionalFormatting>
  <conditionalFormatting sqref="C11:C30">
    <cfRule type="expression" dxfId="2" priority="3">
      <formula>AND(ISNUMBER($B11),OR(ISNUMBER($C11)=FALSE,$C11&lt;$B11))</formula>
    </cfRule>
  </conditionalFormatting>
  <conditionalFormatting sqref="E8:AI30">
    <cfRule type="expression" dxfId="1" priority="1">
      <formula>IF(ISNUMBER(E$9),OR(WEEKDAY(E$9)=1,AND($B$3="土曜も休み",WEEKDAY(E$9)=7),COUNTIF($AL$7:$AL$46,E$9)&gt;0),FALSE)</formula>
    </cfRule>
  </conditionalFormatting>
  <conditionalFormatting sqref="E11:AI30">
    <cfRule type="expression" dxfId="0" priority="2">
      <formula>AND(ISNUMBER(E$9),ISNUMBER($B11),ISNUMBER($C11),E$9&gt;=$B11,E$9&lt;=$C11)</formula>
    </cfRule>
  </conditionalFormatting>
  <dataValidations count="2">
    <dataValidation type="list" showErrorMessage="1" errorTitle="▼から選んでください" error="土曜は作業する・土曜も休み のどちらかを選びます。" sqref="B3" xr:uid="{00000000-0002-0000-0100-000000000000}">
      <formula1>"土曜は作業する,土曜も休み"</formula1>
    </dataValidation>
    <dataValidation type="date" allowBlank="1" showErrorMessage="1" errorTitle="日付を入れてください" error="2026/11/2 や 11/2 のように入れます（11.2 のような点の書き方は日付になりません）。" sqref="B2 B11:C30 N5 AL7:AL46" xr:uid="{00000000-0002-0000-0100-000001000000}">
      <formula1>36526</formula1>
      <formula2>73050</formula2>
    </dataValidation>
  </dataValidations>
  <printOptions horizontalCentered="1"/>
  <pageMargins left="0.39370078740157483" right="0.39370078740157483" top="0.51181102362204722" bottom="0.51181102362204722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使い方</vt:lpstr>
      <vt:lpstr>工程表</vt:lpstr>
      <vt:lpstr>工程表!Print_Area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工程表の型</dc:title>
  <dc:creator>ゆいワークス</dc:creator>
  <cp:lastModifiedBy>ゆいワークス</cp:lastModifiedBy>
  <dcterms:created xsi:type="dcterms:W3CDTF">2026-10-22T12:54:10Z</dcterms:created>
  <dcterms:modified xsi:type="dcterms:W3CDTF">2026-10-22T12:54:13Z</dcterms:modified>
</cp:coreProperties>
</file>